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0" windowWidth="25395" windowHeight="11835"/>
  </bookViews>
  <sheets>
    <sheet name="Rezultati 2. kolo" sheetId="1" r:id="rId1"/>
    <sheet name="NETO" sheetId="6" r:id="rId2"/>
    <sheet name="UKUPNO" sheetId="7" r:id="rId3"/>
    <sheet name="Sastavi ekipa" sheetId="8" r:id="rId4"/>
  </sheets>
  <calcPr calcId="145621"/>
</workbook>
</file>

<file path=xl/calcChain.xml><?xml version="1.0" encoding="utf-8"?>
<calcChain xmlns="http://schemas.openxmlformats.org/spreadsheetml/2006/main">
  <c r="T7" i="1" l="1"/>
  <c r="T8" i="1"/>
  <c r="T12" i="1"/>
  <c r="T9" i="1"/>
  <c r="T15" i="1"/>
  <c r="T17" i="1"/>
  <c r="T18" i="1"/>
  <c r="T19" i="1"/>
  <c r="T20" i="1"/>
  <c r="T13" i="1"/>
  <c r="T22" i="1"/>
  <c r="T24" i="1"/>
  <c r="T25" i="1"/>
  <c r="T14" i="1"/>
  <c r="T26" i="1"/>
  <c r="T21" i="1"/>
  <c r="T28" i="1"/>
  <c r="T29" i="1"/>
  <c r="T30" i="1"/>
  <c r="T32" i="1"/>
  <c r="T33" i="1"/>
  <c r="T16" i="1"/>
  <c r="T36" i="1"/>
  <c r="T11" i="1"/>
  <c r="T37" i="1"/>
  <c r="T38" i="1"/>
  <c r="T39" i="1"/>
  <c r="T40" i="1"/>
  <c r="T41" i="1"/>
  <c r="T10" i="1"/>
  <c r="T42" i="1"/>
  <c r="T45" i="1"/>
  <c r="T46" i="1"/>
  <c r="T47" i="1"/>
  <c r="T48" i="1"/>
  <c r="T43" i="1"/>
  <c r="T44" i="1"/>
  <c r="T49" i="1"/>
  <c r="T50" i="1"/>
  <c r="T31" i="1"/>
  <c r="T34" i="1"/>
  <c r="T51" i="1"/>
  <c r="T53" i="1"/>
  <c r="T54" i="1"/>
  <c r="T27" i="1"/>
  <c r="T23" i="1"/>
  <c r="T55" i="1"/>
  <c r="T56" i="1"/>
  <c r="T35" i="1"/>
  <c r="T57" i="1"/>
  <c r="T52" i="1"/>
  <c r="T58" i="1"/>
  <c r="T60" i="1"/>
  <c r="T61" i="1"/>
  <c r="T62" i="1"/>
  <c r="T63" i="1"/>
  <c r="T64" i="1"/>
  <c r="T65" i="1"/>
  <c r="T59" i="1"/>
  <c r="T66" i="1"/>
  <c r="T67" i="1"/>
  <c r="T68" i="1"/>
  <c r="T70" i="1"/>
  <c r="T69" i="1"/>
  <c r="T71" i="1"/>
  <c r="T72" i="1"/>
  <c r="T73" i="1"/>
  <c r="T74" i="1"/>
  <c r="T75" i="1"/>
  <c r="T6" i="1"/>
  <c r="U59" i="6"/>
  <c r="U83" i="6"/>
  <c r="U84" i="6"/>
  <c r="U82" i="6"/>
  <c r="U81" i="6"/>
  <c r="U89" i="6"/>
  <c r="U87" i="6"/>
  <c r="U86" i="6"/>
  <c r="U88" i="6"/>
  <c r="U90" i="6"/>
  <c r="U85" i="6"/>
  <c r="T83" i="6"/>
  <c r="T84" i="6"/>
  <c r="T82" i="6"/>
  <c r="T81" i="6"/>
  <c r="T89" i="6"/>
  <c r="V89" i="6" s="1"/>
  <c r="T87" i="6"/>
  <c r="T86" i="6"/>
  <c r="T88" i="6"/>
  <c r="T90" i="6"/>
  <c r="T85" i="6"/>
  <c r="T69" i="6"/>
  <c r="T71" i="6"/>
  <c r="T73" i="6"/>
  <c r="T75" i="6"/>
  <c r="T72" i="6"/>
  <c r="T70" i="6"/>
  <c r="T68" i="6"/>
  <c r="T67" i="6"/>
  <c r="T76" i="6"/>
  <c r="U69" i="6"/>
  <c r="U71" i="6"/>
  <c r="V71" i="6" s="1"/>
  <c r="U73" i="6"/>
  <c r="U75" i="6"/>
  <c r="U72" i="6"/>
  <c r="U70" i="6"/>
  <c r="U68" i="6"/>
  <c r="U67" i="6"/>
  <c r="U76" i="6"/>
  <c r="U74" i="6"/>
  <c r="T74" i="6"/>
  <c r="U61" i="6"/>
  <c r="U31" i="6"/>
  <c r="U43" i="6"/>
  <c r="U50" i="6"/>
  <c r="U47" i="6"/>
  <c r="U48" i="6"/>
  <c r="U38" i="6"/>
  <c r="U40" i="6"/>
  <c r="U55" i="6"/>
  <c r="U58" i="6"/>
  <c r="U51" i="6"/>
  <c r="U30" i="6"/>
  <c r="U35" i="6"/>
  <c r="U29" i="6"/>
  <c r="U27" i="6"/>
  <c r="U45" i="6"/>
  <c r="U44" i="6"/>
  <c r="U56" i="6"/>
  <c r="U41" i="6"/>
  <c r="U39" i="6"/>
  <c r="U32" i="6"/>
  <c r="U36" i="6"/>
  <c r="U52" i="6"/>
  <c r="U53" i="6"/>
  <c r="U33" i="6"/>
  <c r="U46" i="6"/>
  <c r="U37" i="6"/>
  <c r="U42" i="6"/>
  <c r="U34" i="6"/>
  <c r="U49" i="6"/>
  <c r="U28" i="6"/>
  <c r="U60" i="6"/>
  <c r="U62" i="6"/>
  <c r="U57" i="6"/>
  <c r="U54" i="6"/>
  <c r="T61" i="6"/>
  <c r="T31" i="6"/>
  <c r="T43" i="6"/>
  <c r="T50" i="6"/>
  <c r="T47" i="6"/>
  <c r="T48" i="6"/>
  <c r="T38" i="6"/>
  <c r="T40" i="6"/>
  <c r="T55" i="6"/>
  <c r="T58" i="6"/>
  <c r="T51" i="6"/>
  <c r="T30" i="6"/>
  <c r="T35" i="6"/>
  <c r="T29" i="6"/>
  <c r="T27" i="6"/>
  <c r="T45" i="6"/>
  <c r="T44" i="6"/>
  <c r="T56" i="6"/>
  <c r="T41" i="6"/>
  <c r="T39" i="6"/>
  <c r="T32" i="6"/>
  <c r="T36" i="6"/>
  <c r="T52" i="6"/>
  <c r="T53" i="6"/>
  <c r="T33" i="6"/>
  <c r="T46" i="6"/>
  <c r="T37" i="6"/>
  <c r="T42" i="6"/>
  <c r="T34" i="6"/>
  <c r="T49" i="6"/>
  <c r="T28" i="6"/>
  <c r="T60" i="6"/>
  <c r="T62" i="6"/>
  <c r="T57" i="6"/>
  <c r="T59" i="6"/>
  <c r="U8" i="6"/>
  <c r="T54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U11" i="6"/>
  <c r="U13" i="6"/>
  <c r="U14" i="6"/>
  <c r="U19" i="6"/>
  <c r="U12" i="6"/>
  <c r="U9" i="6"/>
  <c r="U15" i="6"/>
  <c r="U16" i="6"/>
  <c r="U20" i="6"/>
  <c r="U21" i="6"/>
  <c r="U17" i="6"/>
  <c r="U18" i="6"/>
  <c r="U10" i="6"/>
  <c r="T8" i="6"/>
  <c r="U22" i="6"/>
  <c r="V83" i="6"/>
  <c r="V70" i="6"/>
  <c r="S60" i="1"/>
  <c r="S62" i="1"/>
  <c r="S67" i="1"/>
  <c r="S73" i="1"/>
  <c r="S71" i="1"/>
  <c r="S64" i="1"/>
  <c r="S74" i="1"/>
  <c r="U71" i="1" l="1"/>
  <c r="U67" i="1"/>
  <c r="U60" i="1"/>
  <c r="V43" i="6"/>
  <c r="V51" i="6"/>
  <c r="V41" i="6"/>
  <c r="V37" i="6"/>
  <c r="V59" i="6"/>
  <c r="V47" i="6"/>
  <c r="V35" i="6"/>
  <c r="V32" i="6"/>
  <c r="V34" i="6"/>
  <c r="V69" i="6"/>
  <c r="V73" i="6"/>
  <c r="V72" i="6"/>
  <c r="V68" i="6"/>
  <c r="V76" i="6"/>
  <c r="V82" i="6"/>
  <c r="V86" i="6"/>
  <c r="V54" i="6"/>
  <c r="V50" i="6"/>
  <c r="V48" i="6"/>
  <c r="V40" i="6"/>
  <c r="V30" i="6"/>
  <c r="V29" i="6"/>
  <c r="V45" i="6"/>
  <c r="V39" i="6"/>
  <c r="V36" i="6"/>
  <c r="V53" i="6"/>
  <c r="V42" i="6"/>
  <c r="V49" i="6"/>
  <c r="V60" i="6"/>
  <c r="V74" i="6"/>
  <c r="V75" i="6"/>
  <c r="V67" i="6"/>
  <c r="V85" i="6"/>
  <c r="V84" i="6"/>
  <c r="V81" i="6"/>
  <c r="V87" i="6"/>
  <c r="V88" i="6"/>
  <c r="V31" i="6"/>
  <c r="V38" i="6"/>
  <c r="V55" i="6"/>
  <c r="V56" i="6"/>
  <c r="V52" i="6"/>
  <c r="V33" i="6"/>
  <c r="V57" i="6"/>
  <c r="V61" i="6"/>
  <c r="V58" i="6"/>
  <c r="V27" i="6"/>
  <c r="V44" i="6"/>
  <c r="V46" i="6"/>
  <c r="V28" i="6"/>
  <c r="V62" i="6"/>
  <c r="V19" i="6"/>
  <c r="V9" i="6"/>
  <c r="V16" i="6"/>
  <c r="V21" i="6"/>
  <c r="V18" i="6"/>
  <c r="V22" i="6"/>
  <c r="V17" i="6"/>
  <c r="V13" i="6"/>
  <c r="V12" i="6"/>
  <c r="V20" i="6"/>
  <c r="V11" i="6"/>
  <c r="V14" i="6"/>
  <c r="V8" i="6"/>
  <c r="V15" i="6"/>
  <c r="V10" i="6"/>
  <c r="U73" i="1"/>
  <c r="U62" i="1"/>
  <c r="U74" i="1"/>
  <c r="U64" i="1"/>
  <c r="K6" i="7"/>
  <c r="K7" i="7"/>
  <c r="K9" i="7"/>
  <c r="K8" i="7"/>
  <c r="K10" i="7"/>
  <c r="K12" i="7"/>
  <c r="K11" i="7"/>
  <c r="K14" i="7"/>
  <c r="K16" i="7"/>
  <c r="K13" i="7"/>
  <c r="K17" i="7"/>
  <c r="K15" i="7"/>
  <c r="K18" i="7"/>
  <c r="K5" i="7"/>
  <c r="S7" i="1" l="1"/>
  <c r="S75" i="1"/>
  <c r="S66" i="1"/>
  <c r="S39" i="1"/>
  <c r="S50" i="1"/>
  <c r="S29" i="1"/>
  <c r="S17" i="1"/>
  <c r="S18" i="1"/>
  <c r="S47" i="1"/>
  <c r="S6" i="1"/>
  <c r="S63" i="1"/>
  <c r="S23" i="1"/>
  <c r="U18" i="1" l="1"/>
  <c r="U39" i="1"/>
  <c r="U50" i="1"/>
  <c r="U75" i="1"/>
  <c r="U7" i="1"/>
  <c r="U47" i="1"/>
  <c r="U66" i="1"/>
  <c r="U29" i="1"/>
  <c r="U23" i="1"/>
  <c r="U6" i="1"/>
  <c r="U17" i="1"/>
  <c r="U63" i="1"/>
  <c r="S69" i="1" l="1"/>
  <c r="S72" i="1"/>
  <c r="S57" i="1"/>
  <c r="S70" i="1"/>
  <c r="S52" i="1"/>
  <c r="S31" i="1"/>
  <c r="S38" i="1"/>
  <c r="S54" i="1"/>
  <c r="S36" i="1"/>
  <c r="S10" i="1"/>
  <c r="S26" i="1"/>
  <c r="S15" i="1"/>
  <c r="S51" i="1"/>
  <c r="S44" i="1"/>
  <c r="S22" i="1"/>
  <c r="S46" i="1"/>
  <c r="S68" i="1"/>
  <c r="S32" i="1"/>
  <c r="S25" i="1"/>
  <c r="S19" i="1"/>
  <c r="S42" i="1"/>
  <c r="S9" i="1"/>
  <c r="S24" i="1"/>
  <c r="S37" i="1"/>
  <c r="U69" i="1" l="1"/>
  <c r="U37" i="1"/>
  <c r="U46" i="1"/>
  <c r="U54" i="1"/>
  <c r="U68" i="1"/>
  <c r="U36" i="1"/>
  <c r="U24" i="1"/>
  <c r="U42" i="1"/>
  <c r="U19" i="1"/>
  <c r="U32" i="1"/>
  <c r="U22" i="1"/>
  <c r="U51" i="1"/>
  <c r="U15" i="1"/>
  <c r="U10" i="1"/>
  <c r="U38" i="1"/>
  <c r="U52" i="1"/>
  <c r="U70" i="1"/>
  <c r="U72" i="1"/>
  <c r="U9" i="1"/>
  <c r="U25" i="1"/>
  <c r="U44" i="1"/>
  <c r="U26" i="1"/>
  <c r="U31" i="1"/>
  <c r="U57" i="1"/>
  <c r="S21" i="1"/>
  <c r="S28" i="1"/>
  <c r="S11" i="1"/>
  <c r="U28" i="1" l="1"/>
  <c r="U21" i="1"/>
  <c r="U11" i="1"/>
  <c r="J6" i="7"/>
  <c r="J12" i="7"/>
  <c r="J9" i="7"/>
  <c r="J15" i="7"/>
  <c r="J11" i="7"/>
  <c r="J8" i="7"/>
  <c r="J5" i="7"/>
  <c r="J16" i="7"/>
  <c r="J18" i="7"/>
  <c r="J13" i="7"/>
  <c r="J14" i="7"/>
  <c r="J7" i="7"/>
  <c r="J17" i="7"/>
  <c r="J19" i="7"/>
  <c r="J10" i="7"/>
  <c r="S16" i="1" l="1"/>
  <c r="V90" i="6" l="1"/>
  <c r="U16" i="1"/>
  <c r="S14" i="1" l="1"/>
  <c r="U14" i="1" l="1"/>
  <c r="S34" i="1" l="1"/>
  <c r="U34" i="1" l="1"/>
  <c r="L7" i="7" l="1"/>
  <c r="L15" i="7"/>
  <c r="L11" i="7"/>
  <c r="L9" i="7"/>
  <c r="L16" i="7"/>
  <c r="L12" i="7"/>
  <c r="L5" i="7"/>
  <c r="L10" i="7"/>
  <c r="L17" i="7"/>
  <c r="L14" i="7"/>
  <c r="L6" i="7"/>
  <c r="L13" i="7"/>
  <c r="L19" i="7"/>
  <c r="L18" i="7"/>
  <c r="L8" i="7"/>
  <c r="S45" i="1" l="1"/>
  <c r="U45" i="1" s="1"/>
  <c r="S40" i="1" l="1"/>
  <c r="U40" i="1" s="1"/>
  <c r="S20" i="1" l="1"/>
  <c r="U20" i="1" s="1"/>
  <c r="S56" i="1"/>
  <c r="U56" i="1" s="1"/>
  <c r="S61" i="1"/>
  <c r="U61" i="1" s="1"/>
  <c r="S43" i="1"/>
  <c r="U43" i="1" s="1"/>
  <c r="S55" i="1"/>
  <c r="U55" i="1" s="1"/>
  <c r="S58" i="1"/>
  <c r="U58" i="1" s="1"/>
  <c r="S53" i="1"/>
  <c r="U53" i="1" s="1"/>
  <c r="S48" i="1"/>
  <c r="U48" i="1" s="1"/>
  <c r="S65" i="1"/>
  <c r="U65" i="1" s="1"/>
  <c r="S41" i="1"/>
  <c r="U41" i="1" s="1"/>
  <c r="S30" i="1"/>
  <c r="U30" i="1" s="1"/>
  <c r="S49" i="1"/>
  <c r="U49" i="1" s="1"/>
  <c r="S35" i="1"/>
  <c r="U35" i="1" s="1"/>
  <c r="S12" i="1"/>
  <c r="U12" i="1" s="1"/>
  <c r="S13" i="1"/>
  <c r="U13" i="1" s="1"/>
  <c r="S59" i="1"/>
  <c r="U59" i="1" s="1"/>
  <c r="S27" i="1"/>
  <c r="U27" i="1" s="1"/>
  <c r="S8" i="1" l="1"/>
  <c r="U8" i="1" s="1"/>
  <c r="S33" i="1" l="1"/>
  <c r="U33" i="1" s="1"/>
</calcChain>
</file>

<file path=xl/sharedStrings.xml><?xml version="1.0" encoding="utf-8"?>
<sst xmlns="http://schemas.openxmlformats.org/spreadsheetml/2006/main" count="800" uniqueCount="168">
  <si>
    <t>Bonazza Franco</t>
  </si>
  <si>
    <t>Flego Nadan</t>
  </si>
  <si>
    <t>Buzet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</si>
  <si>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</si>
  <si>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</si>
  <si>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</si>
  <si>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</si>
  <si>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</si>
  <si>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</si>
  <si>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</si>
  <si>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</si>
  <si>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</si>
  <si>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</si>
  <si>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</si>
  <si>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</si>
  <si>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</si>
  <si>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</si>
  <si>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</si>
  <si>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</si>
  <si>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</si>
  <si>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</si>
  <si>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</si>
  <si>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</si>
  <si>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</si>
  <si>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</si>
  <si>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</si>
  <si>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</si>
  <si>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</si>
  <si>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</si>
  <si>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</si>
  <si>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</si>
  <si>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</si>
  <si>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</si>
  <si>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</si>
  <si>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</si>
  <si>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</si>
  <si>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UKUPNO NETO A</t>
  </si>
  <si>
    <t>TABLICE NETO REZULTATA</t>
  </si>
  <si>
    <t>UKUPNO NETO C</t>
  </si>
  <si>
    <t>UKUPNO BRUTO</t>
  </si>
  <si>
    <t>TABLICA BRUTO REZULTATA</t>
  </si>
  <si>
    <t>V KOLO</t>
  </si>
  <si>
    <t>Čirič Matijaž</t>
  </si>
  <si>
    <t>Zajc Primož</t>
  </si>
  <si>
    <t>Župevec Bojan</t>
  </si>
  <si>
    <t>BUZET</t>
  </si>
  <si>
    <t>Zorić Mladen</t>
  </si>
  <si>
    <t>Cerar Miha</t>
  </si>
  <si>
    <t>Bercan Gianfranco</t>
  </si>
  <si>
    <t>Holjević Danko</t>
  </si>
  <si>
    <t>Jardas Franjo</t>
  </si>
  <si>
    <t>Kalačić Vlado</t>
  </si>
  <si>
    <t>Pelizzer Giovanni</t>
  </si>
  <si>
    <t>Peršić Vinko</t>
  </si>
  <si>
    <t>Zajc Miha</t>
  </si>
  <si>
    <t>Gucunski Željko</t>
  </si>
  <si>
    <t>Sadnikar Rok</t>
  </si>
  <si>
    <t>Bjelčević Dobrivoj</t>
  </si>
  <si>
    <t>Grašić Mitja</t>
  </si>
  <si>
    <t>Janko Toni</t>
  </si>
  <si>
    <t>Jurenec Marijan</t>
  </si>
  <si>
    <t>Peterka Bojan</t>
  </si>
  <si>
    <t>Pirš Rudi</t>
  </si>
  <si>
    <t>Bercam Gianfranco</t>
  </si>
  <si>
    <t>Berlec Marijan</t>
  </si>
  <si>
    <t xml:space="preserve">Savudrija </t>
  </si>
  <si>
    <t>Erčulj Franc</t>
  </si>
  <si>
    <t>Glavina Knafelc Tamara</t>
  </si>
  <si>
    <t>Gruban Dean</t>
  </si>
  <si>
    <t>Mutič Zdravko</t>
  </si>
  <si>
    <t>Potočar Jože</t>
  </si>
  <si>
    <t>Prinčić David</t>
  </si>
  <si>
    <t xml:space="preserve">SAVUDRIJA </t>
  </si>
  <si>
    <t>Hoelige Lucas</t>
  </si>
  <si>
    <t>Žnidarič Tomaž</t>
  </si>
  <si>
    <t>Črnak Iris</t>
  </si>
  <si>
    <t>Pelizzer Nereo</t>
  </si>
  <si>
    <t>Čepuran Zoran</t>
  </si>
  <si>
    <t>Huber Damir</t>
  </si>
  <si>
    <t>Kalem Mihalič Stipo</t>
  </si>
  <si>
    <t>Savić Darko</t>
  </si>
  <si>
    <t>Šmid Marko</t>
  </si>
  <si>
    <t>Klep Sašo</t>
  </si>
  <si>
    <t>Res huda ekipa</t>
  </si>
  <si>
    <t>Viškanić Sandro</t>
  </si>
  <si>
    <t>Res Res huda ekipa</t>
  </si>
  <si>
    <t>Bojc Žiga</t>
  </si>
  <si>
    <t>Korošec Anže</t>
  </si>
  <si>
    <t>Maximone</t>
  </si>
  <si>
    <t>Černe Alenka</t>
  </si>
  <si>
    <t>Koleša Tomaž</t>
  </si>
  <si>
    <t xml:space="preserve">Pula </t>
  </si>
  <si>
    <t>Funčić Mario</t>
  </si>
  <si>
    <t>Bajto Tihomir</t>
  </si>
  <si>
    <t>Vujčić Goran</t>
  </si>
  <si>
    <t>Matošević Aleksandar</t>
  </si>
  <si>
    <t>Grenko Boris</t>
  </si>
  <si>
    <t xml:space="preserve">Grče </t>
  </si>
  <si>
    <t>Kaplja Franc</t>
  </si>
  <si>
    <t>Savudrijsko porečki istraživači golfa (SPIG)</t>
  </si>
  <si>
    <t>Sladonja Vladimir</t>
  </si>
  <si>
    <t>Grozdanić Darko</t>
  </si>
  <si>
    <t>Krnić Nenad</t>
  </si>
  <si>
    <t>Tarade Marko</t>
  </si>
  <si>
    <t>Šimičić Davor</t>
  </si>
  <si>
    <t>Lipicanci</t>
  </si>
  <si>
    <t>Šlosar Robert</t>
  </si>
  <si>
    <t>Kokol Bernarda</t>
  </si>
  <si>
    <t>Mlakar Petra</t>
  </si>
  <si>
    <t>Hočevar Borut</t>
  </si>
  <si>
    <t xml:space="preserve">Rovinj </t>
  </si>
  <si>
    <t>Savudrijski Fiumani</t>
  </si>
  <si>
    <t>Bjelčević Dobrica</t>
  </si>
  <si>
    <t>Bengin Siniša</t>
  </si>
  <si>
    <t>Berisha Enver</t>
  </si>
  <si>
    <t>Meduze</t>
  </si>
  <si>
    <t>Arzenšek Matjaž</t>
  </si>
  <si>
    <t>Lavbič Valerija</t>
  </si>
  <si>
    <t>Arzenšek Rok</t>
  </si>
  <si>
    <t>Vrhovec Marko</t>
  </si>
  <si>
    <t>Vrhovec Anamarija</t>
  </si>
  <si>
    <t xml:space="preserve">PULA </t>
  </si>
  <si>
    <t xml:space="preserve">GRČE </t>
  </si>
  <si>
    <t>MAXIMONE</t>
  </si>
  <si>
    <t>LIPICANCI</t>
  </si>
  <si>
    <t>RES RES HUDA EKIPA</t>
  </si>
  <si>
    <t>RES HUDA EKIPA</t>
  </si>
  <si>
    <t>ROVINJ</t>
  </si>
  <si>
    <t>SAVUDRIJSKI FIUMANI</t>
  </si>
  <si>
    <t>SPIG</t>
  </si>
  <si>
    <t>MEDUZE</t>
  </si>
  <si>
    <t>Kokol Berbarda</t>
  </si>
  <si>
    <t>Junior</t>
  </si>
  <si>
    <t>Savudrijski fiumani</t>
  </si>
  <si>
    <t>Res res huda ekipa</t>
  </si>
  <si>
    <t>Pula</t>
  </si>
  <si>
    <t>D</t>
  </si>
  <si>
    <t>Rovinj</t>
  </si>
  <si>
    <t>Ninković Milan</t>
  </si>
  <si>
    <t>Ninković Ivan</t>
  </si>
  <si>
    <t>Popović Filip</t>
  </si>
  <si>
    <t>Gaspari Drago</t>
  </si>
  <si>
    <t>Gaspari Marta</t>
  </si>
  <si>
    <t>Ajdovec Silvana</t>
  </si>
  <si>
    <t>Ajdovec Marjan</t>
  </si>
  <si>
    <t>Dream team</t>
  </si>
  <si>
    <t xml:space="preserve">Ninković Milan </t>
  </si>
  <si>
    <t>Ajdovec marjan</t>
  </si>
  <si>
    <t>DREAM TEAM</t>
  </si>
  <si>
    <t xml:space="preserve">Koller Mladenka </t>
  </si>
  <si>
    <t>Plovanić Marko</t>
  </si>
  <si>
    <t>Zekić Robert</t>
  </si>
  <si>
    <t>UKUPNO NETO D</t>
  </si>
  <si>
    <t>UKUPNO NETO B</t>
  </si>
  <si>
    <t>TABLICA UKUPNO</t>
  </si>
  <si>
    <t>DiMiMiS</t>
  </si>
  <si>
    <t>Brajković Boris</t>
  </si>
  <si>
    <t xml:space="preserve">Viškanić Sandro </t>
  </si>
  <si>
    <t>Šprajc Davor</t>
  </si>
  <si>
    <t>Grče</t>
  </si>
  <si>
    <t>Drean team</t>
  </si>
  <si>
    <t xml:space="preserve">Černe Alenka </t>
  </si>
  <si>
    <t>Grozdanić Danko</t>
  </si>
  <si>
    <t>Achering Aloiz</t>
  </si>
  <si>
    <t>senior</t>
  </si>
  <si>
    <t>Achering Johhanes</t>
  </si>
  <si>
    <t>Hrast Boris</t>
  </si>
  <si>
    <t>Kernjus Emil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</si>
</sst>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0" fontId="5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8" xfId="0" applyBorder="1"/>
    <xf numFmtId="164" fontId="0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0" fillId="0" borderId="9" xfId="0" applyBorder="1"/>
    <xf numFmtId="1" fontId="0" fillId="0" borderId="9" xfId="0" applyNumberFormat="1" applyFill="1" applyBorder="1" applyAlignment="1">
      <alignment shrinkToFit="1"/>
    </xf>
    <xf numFmtId="1" fontId="0" fillId="2" borderId="10" xfId="0" applyNumberFormat="1" applyFill="1" applyBorder="1" applyAlignment="1">
      <alignment shrinkToFit="1"/>
    </xf>
    <xf numFmtId="164" fontId="2" fillId="0" borderId="9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0" fontId="0" fillId="3" borderId="3" xfId="0" applyFill="1" applyBorder="1"/>
    <xf numFmtId="49" fontId="0" fillId="3" borderId="9" xfId="0" applyNumberFormat="1" applyFill="1" applyBorder="1"/>
    <xf numFmtId="0" fontId="0" fillId="3" borderId="9" xfId="0" applyFill="1" applyBorder="1"/>
    <xf numFmtId="1" fontId="0" fillId="3" borderId="9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9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0" fillId="3" borderId="1" xfId="0" applyFill="1" applyBorder="1"/>
    <xf numFmtId="1" fontId="0" fillId="2" borderId="1" xfId="0" applyNumberFormat="1" applyFill="1" applyBorder="1"/>
    <xf numFmtId="0" fontId="6" fillId="0" borderId="0" xfId="0" applyFont="1" applyFill="1" applyBorder="1"/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0" fillId="0" borderId="9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3" borderId="9" xfId="0" applyFill="1" applyBorder="1" applyAlignment="1">
      <alignment wrapText="1"/>
    </xf>
    <xf numFmtId="49" fontId="0" fillId="3" borderId="9" xfId="0" applyNumberFormat="1" applyFill="1" applyBorder="1" applyAlignment="1">
      <alignment wrapText="1"/>
    </xf>
    <xf numFmtId="1" fontId="0" fillId="3" borderId="9" xfId="0" applyNumberFormat="1" applyFill="1" applyBorder="1" applyAlignment="1">
      <alignment wrapText="1"/>
    </xf>
    <xf numFmtId="1" fontId="2" fillId="3" borderId="9" xfId="0" applyNumberFormat="1" applyFont="1" applyFill="1" applyBorder="1" applyAlignment="1">
      <alignment wrapText="1"/>
    </xf>
    <xf numFmtId="1" fontId="0" fillId="0" borderId="9" xfId="0" applyNumberFormat="1" applyFill="1" applyBorder="1" applyAlignment="1">
      <alignment wrapText="1"/>
    </xf>
    <xf numFmtId="1" fontId="0" fillId="2" borderId="10" xfId="0" applyNumberFormat="1" applyFill="1" applyBorder="1" applyAlignment="1">
      <alignment wrapText="1"/>
    </xf>
    <xf numFmtId="0" fontId="10" fillId="0" borderId="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8" fillId="3" borderId="6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0" fillId="3" borderId="3" xfId="0" applyNumberFormat="1" applyFill="1" applyBorder="1"/>
    <xf numFmtId="1" fontId="12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/>
    <xf numFmtId="164" fontId="0" fillId="3" borderId="3" xfId="0" applyNumberFormat="1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1" xfId="0" applyFont="1" applyFill="1" applyBorder="1"/>
    <xf numFmtId="0" fontId="0" fillId="3" borderId="0" xfId="0" applyFill="1" applyBorder="1" applyAlignment="1">
      <alignment horizontal="center" vertical="center"/>
    </xf>
    <xf numFmtId="0" fontId="8" fillId="3" borderId="2" xfId="0" applyFont="1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0" xfId="0" applyFont="1" applyFill="1" applyBorder="1"/>
    <xf numFmtId="0" fontId="13" fillId="3" borderId="2" xfId="0" applyFont="1" applyFill="1" applyBorder="1" applyAlignment="1">
      <alignment wrapText="1"/>
    </xf>
    <xf numFmtId="164" fontId="0" fillId="3" borderId="3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6" fillId="3" borderId="3" xfId="0" applyNumberFormat="1" applyFont="1" applyFill="1" applyBorder="1"/>
    <xf numFmtId="164" fontId="6" fillId="3" borderId="3" xfId="0" applyNumberFormat="1" applyFont="1" applyFill="1" applyBorder="1" applyAlignment="1">
      <alignment horizontal="center"/>
    </xf>
    <xf numFmtId="1" fontId="12" fillId="3" borderId="3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4" fillId="3" borderId="2" xfId="0" applyFont="1" applyFill="1" applyBorder="1"/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8" fillId="3" borderId="5" xfId="0" applyFont="1" applyFill="1" applyBorder="1"/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6" fillId="2" borderId="3" xfId="0" applyNumberFormat="1" applyFont="1" applyFill="1" applyBorder="1"/>
    <xf numFmtId="0" fontId="17" fillId="0" borderId="0" xfId="0" applyFont="1"/>
    <xf numFmtId="0" fontId="0" fillId="0" borderId="1" xfId="0" applyFont="1" applyBorder="1" applyAlignment="1">
      <alignment wrapText="1"/>
    </xf>
    <xf numFmtId="0" fontId="0" fillId="3" borderId="3" xfId="0" applyFont="1" applyFill="1" applyBorder="1"/>
    <xf numFmtId="1" fontId="0" fillId="0" borderId="3" xfId="0" applyNumberFormat="1" applyFont="1" applyBorder="1"/>
    <xf numFmtId="1" fontId="0" fillId="2" borderId="3" xfId="0" applyNumberFormat="1" applyFont="1" applyFill="1" applyBorder="1"/>
    <xf numFmtId="0" fontId="0" fillId="3" borderId="1" xfId="0" applyFont="1" applyFill="1" applyBorder="1"/>
    <xf numFmtId="1" fontId="6" fillId="2" borderId="1" xfId="0" applyNumberFormat="1" applyFont="1" applyFill="1" applyBorder="1"/>
    <xf numFmtId="1" fontId="0" fillId="2" borderId="1" xfId="0" applyNumberFormat="1" applyFont="1" applyFill="1" applyBorder="1"/>
    <xf numFmtId="0" fontId="0" fillId="0" borderId="0" xfId="0" applyFont="1" applyBorder="1"/>
    <xf numFmtId="0" fontId="0" fillId="0" borderId="0" xfId="0" applyFont="1" applyAlignment="1">
      <alignment wrapText="1"/>
    </xf>
    <xf numFmtId="164" fontId="6" fillId="3" borderId="3" xfId="0" applyNumberFormat="1" applyFont="1" applyFill="1" applyBorder="1" applyAlignment="1">
      <alignment horizontal="center" vertical="center"/>
    </xf>
    <xf numFmtId="0" fontId="8" fillId="0" borderId="6" xfId="0" applyFont="1" applyFill="1" applyBorder="1"/>
    <xf numFmtId="1" fontId="0" fillId="3" borderId="1" xfId="0" applyNumberFormat="1" applyFill="1" applyBorder="1"/>
    <xf numFmtId="0" fontId="8" fillId="3" borderId="12" xfId="0" applyFont="1" applyFill="1" applyBorder="1"/>
    <xf numFmtId="0" fontId="8" fillId="0" borderId="6" xfId="0" applyFont="1" applyBorder="1"/>
    <xf numFmtId="1" fontId="12" fillId="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/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abSelected="1" topLeftCell="A46" zoomScaleNormal="100" workbookViewId="0">
      <selection activeCell="W5" sqref="W5"/>
    </sheetView>
  </sheetViews>
  <sheetFormatPr defaultRowHeight="15" x14ac:dyDescent="0.25"/>
  <cols>
    <col min="1" max="1" width="3.7109375" customWidth="1"/>
    <col min="2" max="2" width="22.85546875" customWidth="1"/>
    <col min="3" max="3" width="4.7109375" style="13" customWidth="1"/>
    <col min="4" max="4" width="4.5703125" style="14" customWidth="1"/>
    <col min="5" max="5" width="6.85546875" style="49" customWidth="1"/>
    <col min="6" max="6" width="18" customWidth="1"/>
    <col min="7" max="8" width="6.140625" style="38" customWidth="1"/>
    <col min="9" max="9" width="6.140625" style="39" customWidth="1"/>
    <col min="10" max="11" width="6.28515625" style="39" customWidth="1"/>
    <col min="12" max="13" width="6.7109375" style="39" customWidth="1"/>
    <col min="14" max="17" width="5.85546875" style="39" customWidth="1"/>
    <col min="18" max="18" width="6.42578125" style="39" customWidth="1"/>
    <col min="19" max="19" width="8.28515625" style="39" customWidth="1"/>
    <col min="20" max="20" width="6.85546875" style="7" customWidth="1"/>
    <col min="21" max="21" width="9.140625" style="7"/>
  </cols>
  <sheetData>
    <row r="1" spans="1:22" ht="15.6" customHeight="1" x14ac:dyDescent="0.25"/>
    <row r="2" spans="1:22" ht="18.75" x14ac:dyDescent="0.3">
      <c r="B2" s="3" t="s">
        <v>40</v>
      </c>
    </row>
    <row r="3" spans="1:22" ht="19.5" thickBot="1" x14ac:dyDescent="0.35">
      <c r="B3" s="3"/>
    </row>
    <row r="4" spans="1:22" ht="21.75" thickBot="1" x14ac:dyDescent="0.4">
      <c r="B4" s="5" t="s">
        <v>39</v>
      </c>
      <c r="G4" s="140" t="s">
        <v>19</v>
      </c>
      <c r="H4" s="141"/>
      <c r="I4" s="138" t="s">
        <v>23</v>
      </c>
      <c r="J4" s="139"/>
      <c r="K4" s="138" t="s">
        <v>24</v>
      </c>
      <c r="L4" s="139"/>
      <c r="M4" s="138" t="s">
        <v>25</v>
      </c>
      <c r="N4" s="139"/>
      <c r="O4" s="138" t="s">
        <v>41</v>
      </c>
      <c r="P4" s="139"/>
      <c r="Q4" s="138" t="s">
        <v>26</v>
      </c>
      <c r="R4" s="139"/>
    </row>
    <row r="5" spans="1:22" ht="25.5" thickBot="1" x14ac:dyDescent="0.3">
      <c r="B5" s="59" t="s">
        <v>5</v>
      </c>
      <c r="C5" s="60" t="s">
        <v>4</v>
      </c>
      <c r="D5" s="61" t="s">
        <v>11</v>
      </c>
      <c r="E5" s="62" t="s">
        <v>15</v>
      </c>
      <c r="F5" s="63" t="s">
        <v>6</v>
      </c>
      <c r="G5" s="64" t="s">
        <v>20</v>
      </c>
      <c r="H5" s="65" t="s">
        <v>21</v>
      </c>
      <c r="I5" s="66" t="s">
        <v>20</v>
      </c>
      <c r="J5" s="66" t="s">
        <v>21</v>
      </c>
      <c r="K5" s="66" t="s">
        <v>20</v>
      </c>
      <c r="L5" s="66" t="s">
        <v>21</v>
      </c>
      <c r="M5" s="66" t="s">
        <v>20</v>
      </c>
      <c r="N5" s="66" t="s">
        <v>21</v>
      </c>
      <c r="O5" s="66" t="s">
        <v>20</v>
      </c>
      <c r="P5" s="66" t="s">
        <v>21</v>
      </c>
      <c r="Q5" s="66" t="s">
        <v>20</v>
      </c>
      <c r="R5" s="66" t="s">
        <v>21</v>
      </c>
      <c r="S5" s="67" t="s">
        <v>33</v>
      </c>
      <c r="T5" s="68" t="s">
        <v>12</v>
      </c>
      <c r="U5" s="69" t="s">
        <v>7</v>
      </c>
    </row>
    <row r="6" spans="1:22" s="114" customFormat="1" x14ac:dyDescent="0.25">
      <c r="A6" s="122">
        <v>1</v>
      </c>
      <c r="B6" s="2" t="s">
        <v>139</v>
      </c>
      <c r="C6" s="15">
        <v>-1.6</v>
      </c>
      <c r="D6" s="16" t="s">
        <v>8</v>
      </c>
      <c r="E6" s="50" t="s">
        <v>17</v>
      </c>
      <c r="F6" s="2" t="s">
        <v>160</v>
      </c>
      <c r="G6" s="40">
        <v>0</v>
      </c>
      <c r="H6" s="40">
        <v>0</v>
      </c>
      <c r="I6" s="80">
        <v>36</v>
      </c>
      <c r="J6" s="80">
        <v>35</v>
      </c>
      <c r="K6" s="123">
        <v>34</v>
      </c>
      <c r="L6" s="123">
        <v>32</v>
      </c>
      <c r="M6" s="123">
        <v>0</v>
      </c>
      <c r="N6" s="123">
        <v>0</v>
      </c>
      <c r="O6" s="123">
        <v>0</v>
      </c>
      <c r="P6" s="123">
        <v>0</v>
      </c>
      <c r="Q6" s="123">
        <v>0</v>
      </c>
      <c r="R6" s="123">
        <v>0</v>
      </c>
      <c r="S6" s="123">
        <f>G6+I6+K6+M6+O6+Q6</f>
        <v>70</v>
      </c>
      <c r="T6" s="124">
        <f>MIN(G6,I6,K6)</f>
        <v>0</v>
      </c>
      <c r="U6" s="125">
        <f>S6-T6</f>
        <v>70</v>
      </c>
      <c r="V6" s="18"/>
    </row>
    <row r="7" spans="1:22" s="114" customFormat="1" x14ac:dyDescent="0.25">
      <c r="A7" s="122">
        <v>2</v>
      </c>
      <c r="B7" s="2" t="s">
        <v>93</v>
      </c>
      <c r="C7" s="15">
        <v>9.4</v>
      </c>
      <c r="D7" s="16" t="s">
        <v>8</v>
      </c>
      <c r="E7" s="50" t="s">
        <v>16</v>
      </c>
      <c r="F7" s="2" t="s">
        <v>135</v>
      </c>
      <c r="G7" s="40">
        <v>0</v>
      </c>
      <c r="H7" s="40">
        <v>0</v>
      </c>
      <c r="I7" s="40">
        <v>26</v>
      </c>
      <c r="J7" s="40">
        <v>34</v>
      </c>
      <c r="K7" s="40">
        <v>28</v>
      </c>
      <c r="L7" s="40">
        <v>37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123">
        <f>G7+I7+K7+M7+O7+Q7</f>
        <v>54</v>
      </c>
      <c r="T7" s="124">
        <f>MIN(G7,I7,K7)</f>
        <v>0</v>
      </c>
      <c r="U7" s="125">
        <f>S7-T7</f>
        <v>54</v>
      </c>
      <c r="V7" s="18"/>
    </row>
    <row r="8" spans="1:22" x14ac:dyDescent="0.25">
      <c r="A8" s="122">
        <v>3</v>
      </c>
      <c r="B8" s="87" t="s">
        <v>92</v>
      </c>
      <c r="C8" s="82">
        <v>3</v>
      </c>
      <c r="D8" s="100" t="s">
        <v>8</v>
      </c>
      <c r="E8" s="99" t="s">
        <v>17</v>
      </c>
      <c r="F8" s="126" t="s">
        <v>135</v>
      </c>
      <c r="G8" s="123">
        <v>23</v>
      </c>
      <c r="H8" s="123">
        <v>23</v>
      </c>
      <c r="I8" s="123">
        <v>25</v>
      </c>
      <c r="J8" s="123">
        <v>28</v>
      </c>
      <c r="K8" s="123">
        <v>22</v>
      </c>
      <c r="L8" s="123">
        <v>23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6">
        <f>G8+I8+K8+M8+O8+Q8</f>
        <v>70</v>
      </c>
      <c r="T8" s="124">
        <f>MIN(G8,I8,K8)</f>
        <v>22</v>
      </c>
      <c r="U8" s="128">
        <f>S8-T8</f>
        <v>48</v>
      </c>
    </row>
    <row r="9" spans="1:22" x14ac:dyDescent="0.25">
      <c r="A9" s="111">
        <v>4</v>
      </c>
      <c r="B9" s="86" t="s">
        <v>54</v>
      </c>
      <c r="C9" s="106">
        <v>9.9</v>
      </c>
      <c r="D9" s="107" t="s">
        <v>8</v>
      </c>
      <c r="E9" s="108" t="s">
        <v>17</v>
      </c>
      <c r="F9" s="86" t="s">
        <v>134</v>
      </c>
      <c r="G9" s="86">
        <v>26</v>
      </c>
      <c r="H9" s="86">
        <v>34</v>
      </c>
      <c r="I9" s="86">
        <v>21</v>
      </c>
      <c r="J9" s="86">
        <v>31</v>
      </c>
      <c r="K9" s="86">
        <v>15</v>
      </c>
      <c r="L9" s="86">
        <v>24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f>G9+I9+K9+M9+O9+Q9</f>
        <v>62</v>
      </c>
      <c r="T9" s="124">
        <f>MIN(G9,I9,K9)</f>
        <v>15</v>
      </c>
      <c r="U9" s="120">
        <f>S9-T9</f>
        <v>47</v>
      </c>
      <c r="V9" s="18"/>
    </row>
    <row r="10" spans="1:22" s="115" customFormat="1" ht="13.9" customHeight="1" x14ac:dyDescent="0.25">
      <c r="A10" s="111">
        <v>5</v>
      </c>
      <c r="B10" s="40" t="s">
        <v>52</v>
      </c>
      <c r="C10" s="83">
        <v>14.5</v>
      </c>
      <c r="D10" s="98" t="s">
        <v>10</v>
      </c>
      <c r="E10" s="95" t="s">
        <v>16</v>
      </c>
      <c r="F10" s="40" t="s">
        <v>137</v>
      </c>
      <c r="G10" s="40">
        <v>24</v>
      </c>
      <c r="H10" s="40">
        <v>35</v>
      </c>
      <c r="I10" s="40">
        <v>20</v>
      </c>
      <c r="J10" s="40">
        <v>34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f>G10+I10+K10+M10+O10+Q10</f>
        <v>44</v>
      </c>
      <c r="T10" s="124">
        <f>MIN(G10,I10,K10)</f>
        <v>0</v>
      </c>
      <c r="U10" s="9">
        <f>S10-T10</f>
        <v>44</v>
      </c>
      <c r="V10"/>
    </row>
    <row r="11" spans="1:22" ht="13.9" customHeight="1" x14ac:dyDescent="0.25">
      <c r="A11" s="111">
        <v>6</v>
      </c>
      <c r="B11" s="86" t="s">
        <v>44</v>
      </c>
      <c r="C11" s="106">
        <v>16.7</v>
      </c>
      <c r="D11" s="107" t="s">
        <v>10</v>
      </c>
      <c r="E11" s="108" t="s">
        <v>16</v>
      </c>
      <c r="F11" s="86" t="s">
        <v>134</v>
      </c>
      <c r="G11" s="86">
        <v>26</v>
      </c>
      <c r="H11" s="86">
        <v>42</v>
      </c>
      <c r="I11" s="86">
        <v>17</v>
      </c>
      <c r="J11" s="86">
        <v>33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f>G11+I11+K11+M11+O11+Q11</f>
        <v>43</v>
      </c>
      <c r="T11" s="124">
        <f>MIN(G11,I11,K11)</f>
        <v>0</v>
      </c>
      <c r="U11" s="120">
        <f>S11-T11</f>
        <v>43</v>
      </c>
    </row>
    <row r="12" spans="1:22" x14ac:dyDescent="0.25">
      <c r="A12" s="111">
        <v>7</v>
      </c>
      <c r="B12" s="87" t="s">
        <v>42</v>
      </c>
      <c r="C12" s="101">
        <v>8.1999999999999993</v>
      </c>
      <c r="D12" s="102" t="s">
        <v>8</v>
      </c>
      <c r="E12" s="103" t="s">
        <v>17</v>
      </c>
      <c r="F12" s="87" t="s">
        <v>134</v>
      </c>
      <c r="G12" s="86">
        <v>19</v>
      </c>
      <c r="H12" s="86">
        <v>25</v>
      </c>
      <c r="I12" s="86">
        <v>21</v>
      </c>
      <c r="J12" s="86">
        <v>29</v>
      </c>
      <c r="K12" s="86">
        <v>21</v>
      </c>
      <c r="L12" s="86">
        <v>27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f>G12+I12+K12+M12+O12+Q12</f>
        <v>61</v>
      </c>
      <c r="T12" s="124">
        <f>MIN(G12,I12,K12)</f>
        <v>19</v>
      </c>
      <c r="U12" s="120">
        <f>S12-T12</f>
        <v>42</v>
      </c>
      <c r="V12" s="18"/>
    </row>
    <row r="13" spans="1:22" x14ac:dyDescent="0.25">
      <c r="A13" s="111">
        <v>8</v>
      </c>
      <c r="B13" s="123" t="s">
        <v>96</v>
      </c>
      <c r="C13" s="83">
        <v>12.3</v>
      </c>
      <c r="D13" s="94" t="s">
        <v>8</v>
      </c>
      <c r="E13" s="95" t="s">
        <v>16</v>
      </c>
      <c r="F13" s="123" t="s">
        <v>135</v>
      </c>
      <c r="G13" s="123">
        <v>23</v>
      </c>
      <c r="H13" s="123">
        <v>33</v>
      </c>
      <c r="I13" s="123">
        <v>17</v>
      </c>
      <c r="J13" s="123">
        <v>30</v>
      </c>
      <c r="K13" s="123">
        <v>13</v>
      </c>
      <c r="L13" s="123">
        <v>21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f>G13+I13+K13+M13+O13+Q13</f>
        <v>53</v>
      </c>
      <c r="T13" s="124">
        <f>MIN(G13,I13,K13)</f>
        <v>13</v>
      </c>
      <c r="U13" s="125">
        <f>S13-T13</f>
        <v>40</v>
      </c>
    </row>
    <row r="14" spans="1:22" s="113" customFormat="1" x14ac:dyDescent="0.25">
      <c r="A14" s="111">
        <v>9</v>
      </c>
      <c r="B14" s="86" t="s">
        <v>68</v>
      </c>
      <c r="C14" s="106">
        <v>14.7</v>
      </c>
      <c r="D14" s="107" t="s">
        <v>10</v>
      </c>
      <c r="E14" s="108" t="s">
        <v>17</v>
      </c>
      <c r="F14" s="87" t="s">
        <v>83</v>
      </c>
      <c r="G14" s="86">
        <v>22</v>
      </c>
      <c r="H14" s="86">
        <v>34</v>
      </c>
      <c r="I14" s="86">
        <v>18</v>
      </c>
      <c r="J14" s="86">
        <v>31</v>
      </c>
      <c r="K14" s="86">
        <v>10</v>
      </c>
      <c r="L14" s="86">
        <v>21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f>G14+I14+K14+M14+O14+Q14</f>
        <v>50</v>
      </c>
      <c r="T14" s="124">
        <f>MIN(G14,I14,K14)</f>
        <v>10</v>
      </c>
      <c r="U14" s="120">
        <f>S14-T14</f>
        <v>40</v>
      </c>
      <c r="V14" s="129"/>
    </row>
    <row r="15" spans="1:22" s="121" customFormat="1" x14ac:dyDescent="0.25">
      <c r="A15" s="122">
        <v>10</v>
      </c>
      <c r="B15" s="40" t="s">
        <v>53</v>
      </c>
      <c r="C15" s="83">
        <v>10.8</v>
      </c>
      <c r="D15" s="98" t="s">
        <v>8</v>
      </c>
      <c r="E15" s="95" t="s">
        <v>16</v>
      </c>
      <c r="F15" s="40" t="s">
        <v>137</v>
      </c>
      <c r="G15" s="40">
        <v>19</v>
      </c>
      <c r="H15" s="40">
        <v>26</v>
      </c>
      <c r="I15" s="40">
        <v>17</v>
      </c>
      <c r="J15" s="40">
        <v>26</v>
      </c>
      <c r="K15" s="40">
        <v>20</v>
      </c>
      <c r="L15" s="40">
        <v>29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f>G15+I15+K15+M15+O15+Q15</f>
        <v>56</v>
      </c>
      <c r="T15" s="124">
        <f>MIN(G15,I15,K15)</f>
        <v>17</v>
      </c>
      <c r="U15" s="9">
        <f>S15-T15</f>
        <v>39</v>
      </c>
      <c r="V15" s="18"/>
    </row>
    <row r="16" spans="1:22" s="18" customFormat="1" ht="15.75" customHeight="1" x14ac:dyDescent="0.25">
      <c r="A16" s="122">
        <v>11</v>
      </c>
      <c r="B16" s="86" t="s">
        <v>50</v>
      </c>
      <c r="C16" s="106">
        <v>16.7</v>
      </c>
      <c r="D16" s="107" t="s">
        <v>10</v>
      </c>
      <c r="E16" s="108" t="s">
        <v>16</v>
      </c>
      <c r="F16" s="86" t="s">
        <v>133</v>
      </c>
      <c r="G16" s="86">
        <v>17</v>
      </c>
      <c r="H16" s="86">
        <v>37</v>
      </c>
      <c r="I16" s="86">
        <v>22</v>
      </c>
      <c r="J16" s="86">
        <v>44</v>
      </c>
      <c r="K16" s="86">
        <v>5</v>
      </c>
      <c r="L16" s="86">
        <v>13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f>G16+I16+K16+M16+O16+Q16</f>
        <v>44</v>
      </c>
      <c r="T16" s="124">
        <f>MIN(G16,I16,K16)</f>
        <v>5</v>
      </c>
      <c r="U16" s="120">
        <f>S16-T16</f>
        <v>39</v>
      </c>
      <c r="V16"/>
    </row>
    <row r="17" spans="1:22" s="18" customFormat="1" x14ac:dyDescent="0.25">
      <c r="A17" s="122">
        <v>12</v>
      </c>
      <c r="B17" s="1" t="s">
        <v>64</v>
      </c>
      <c r="C17" s="15">
        <v>11.5</v>
      </c>
      <c r="D17" s="16" t="s">
        <v>8</v>
      </c>
      <c r="E17" s="50" t="s">
        <v>16</v>
      </c>
      <c r="F17" s="1" t="s">
        <v>159</v>
      </c>
      <c r="G17" s="40">
        <v>0</v>
      </c>
      <c r="H17" s="40">
        <v>0</v>
      </c>
      <c r="I17" s="80">
        <v>22</v>
      </c>
      <c r="J17" s="80">
        <v>35</v>
      </c>
      <c r="K17" s="86">
        <v>16</v>
      </c>
      <c r="L17" s="86">
        <v>28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f>G17+I17+K17+M17+O17+Q17</f>
        <v>38</v>
      </c>
      <c r="T17" s="124">
        <f>MIN(G17,I17,K17)</f>
        <v>0</v>
      </c>
      <c r="U17" s="120">
        <f>S17-T17</f>
        <v>38</v>
      </c>
    </row>
    <row r="18" spans="1:22" s="18" customFormat="1" x14ac:dyDescent="0.25">
      <c r="A18" s="122">
        <v>13</v>
      </c>
      <c r="B18" s="1" t="s">
        <v>61</v>
      </c>
      <c r="C18" s="15">
        <v>9</v>
      </c>
      <c r="D18" s="16" t="s">
        <v>8</v>
      </c>
      <c r="E18" s="50" t="s">
        <v>16</v>
      </c>
      <c r="F18" s="1" t="s">
        <v>97</v>
      </c>
      <c r="G18" s="40">
        <v>0</v>
      </c>
      <c r="H18" s="40">
        <v>0</v>
      </c>
      <c r="I18" s="80">
        <v>23</v>
      </c>
      <c r="J18" s="80">
        <v>32</v>
      </c>
      <c r="K18" s="40">
        <v>15</v>
      </c>
      <c r="L18" s="40">
        <v>23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f>G18+I18+K18+M18+O18+Q18</f>
        <v>38</v>
      </c>
      <c r="T18" s="124">
        <f>MIN(G18,I18,K18)</f>
        <v>0</v>
      </c>
      <c r="U18" s="9">
        <f>S18-T18</f>
        <v>38</v>
      </c>
      <c r="V18" s="115"/>
    </row>
    <row r="19" spans="1:22" s="121" customFormat="1" x14ac:dyDescent="0.25">
      <c r="A19" s="122">
        <v>14</v>
      </c>
      <c r="B19" s="87" t="s">
        <v>81</v>
      </c>
      <c r="C19" s="106">
        <v>11.3</v>
      </c>
      <c r="D19" s="107" t="s">
        <v>8</v>
      </c>
      <c r="E19" s="108" t="s">
        <v>16</v>
      </c>
      <c r="F19" s="87" t="s">
        <v>83</v>
      </c>
      <c r="G19" s="86">
        <v>21</v>
      </c>
      <c r="H19" s="86">
        <v>30</v>
      </c>
      <c r="I19" s="86">
        <v>0</v>
      </c>
      <c r="J19" s="86">
        <v>0</v>
      </c>
      <c r="K19" s="86">
        <v>17</v>
      </c>
      <c r="L19" s="86">
        <v>25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f>G19+I19+K19+M19+O19+Q19</f>
        <v>38</v>
      </c>
      <c r="T19" s="124">
        <f>MIN(G19,I19,K19)</f>
        <v>0</v>
      </c>
      <c r="U19" s="120">
        <f>S19-T19</f>
        <v>38</v>
      </c>
      <c r="V19" s="18"/>
    </row>
    <row r="20" spans="1:22" s="18" customFormat="1" x14ac:dyDescent="0.25">
      <c r="A20" s="122">
        <v>15</v>
      </c>
      <c r="B20" s="87" t="s">
        <v>0</v>
      </c>
      <c r="C20" s="106">
        <v>11.8</v>
      </c>
      <c r="D20" s="107" t="s">
        <v>8</v>
      </c>
      <c r="E20" s="108" t="s">
        <v>16</v>
      </c>
      <c r="F20" s="87" t="s">
        <v>65</v>
      </c>
      <c r="G20" s="86">
        <v>15</v>
      </c>
      <c r="H20" s="86">
        <v>25</v>
      </c>
      <c r="I20" s="86">
        <v>16</v>
      </c>
      <c r="J20" s="86">
        <v>26</v>
      </c>
      <c r="K20" s="86">
        <v>21</v>
      </c>
      <c r="L20" s="86">
        <v>32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f>G20+I20+K20+M20+O20+Q20</f>
        <v>52</v>
      </c>
      <c r="T20" s="124">
        <f>MIN(G20,I20,K20)</f>
        <v>15</v>
      </c>
      <c r="U20" s="120">
        <f>S20-T20</f>
        <v>37</v>
      </c>
      <c r="V20"/>
    </row>
    <row r="21" spans="1:22" x14ac:dyDescent="0.25">
      <c r="A21" s="122">
        <v>16</v>
      </c>
      <c r="B21" s="87" t="s">
        <v>46</v>
      </c>
      <c r="C21" s="106">
        <v>16.7</v>
      </c>
      <c r="D21" s="107" t="s">
        <v>10</v>
      </c>
      <c r="E21" s="108" t="s">
        <v>16</v>
      </c>
      <c r="F21" s="87" t="s">
        <v>65</v>
      </c>
      <c r="G21" s="86">
        <v>18</v>
      </c>
      <c r="H21" s="86">
        <v>33</v>
      </c>
      <c r="I21" s="86">
        <v>19</v>
      </c>
      <c r="J21" s="86">
        <v>33</v>
      </c>
      <c r="K21" s="86">
        <v>12</v>
      </c>
      <c r="L21" s="86">
        <v>27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f>G21+I21+K21+M21+O21+Q21</f>
        <v>49</v>
      </c>
      <c r="T21" s="124">
        <f>MIN(G21,I21,K21)</f>
        <v>12</v>
      </c>
      <c r="U21" s="120">
        <f>S21-T21</f>
        <v>37</v>
      </c>
    </row>
    <row r="22" spans="1:22" s="113" customFormat="1" x14ac:dyDescent="0.25">
      <c r="A22" s="122">
        <v>17</v>
      </c>
      <c r="B22" s="87" t="s">
        <v>70</v>
      </c>
      <c r="C22" s="106">
        <v>9.8000000000000007</v>
      </c>
      <c r="D22" s="107" t="s">
        <v>8</v>
      </c>
      <c r="E22" s="108" t="s">
        <v>16</v>
      </c>
      <c r="F22" s="87" t="s">
        <v>83</v>
      </c>
      <c r="G22" s="86">
        <v>18</v>
      </c>
      <c r="H22" s="86">
        <v>26</v>
      </c>
      <c r="I22" s="86">
        <v>0</v>
      </c>
      <c r="J22" s="86">
        <v>0</v>
      </c>
      <c r="K22" s="86">
        <v>18</v>
      </c>
      <c r="L22" s="86">
        <v>25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f>G22+I22+K22+M22+O22+Q22</f>
        <v>36</v>
      </c>
      <c r="T22" s="124">
        <f>MIN(G22,I22,K22)</f>
        <v>0</v>
      </c>
      <c r="U22" s="120">
        <f>S22-T22</f>
        <v>36</v>
      </c>
      <c r="V22" s="18"/>
    </row>
    <row r="23" spans="1:22" s="113" customFormat="1" x14ac:dyDescent="0.25">
      <c r="A23" s="122">
        <v>18</v>
      </c>
      <c r="B23" s="87" t="s">
        <v>48</v>
      </c>
      <c r="C23" s="106">
        <v>17.899999999999999</v>
      </c>
      <c r="D23" s="131" t="s">
        <v>10</v>
      </c>
      <c r="E23" s="136" t="s">
        <v>16</v>
      </c>
      <c r="F23" s="87" t="s">
        <v>137</v>
      </c>
      <c r="G23" s="86">
        <v>18</v>
      </c>
      <c r="H23" s="86">
        <v>35</v>
      </c>
      <c r="I23" s="86">
        <v>18</v>
      </c>
      <c r="J23" s="86">
        <v>35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f>G23+I23+K23+M23+O23+Q23</f>
        <v>36</v>
      </c>
      <c r="T23" s="124">
        <f>MIN(G23,I23,K23)</f>
        <v>0</v>
      </c>
      <c r="U23" s="120">
        <f>S23-T23</f>
        <v>36</v>
      </c>
      <c r="V23" s="18"/>
    </row>
    <row r="24" spans="1:22" x14ac:dyDescent="0.25">
      <c r="A24" s="122">
        <v>19</v>
      </c>
      <c r="B24" s="87" t="s">
        <v>43</v>
      </c>
      <c r="C24" s="106">
        <v>14.7</v>
      </c>
      <c r="D24" s="107" t="s">
        <v>10</v>
      </c>
      <c r="E24" s="103" t="s">
        <v>17</v>
      </c>
      <c r="F24" s="87" t="s">
        <v>134</v>
      </c>
      <c r="G24" s="86">
        <v>14</v>
      </c>
      <c r="H24" s="86">
        <v>25</v>
      </c>
      <c r="I24" s="86">
        <v>18</v>
      </c>
      <c r="J24" s="86">
        <v>34</v>
      </c>
      <c r="K24" s="86">
        <v>17</v>
      </c>
      <c r="L24" s="86">
        <v>31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f>G24+I24+K24+M24+O24+Q24</f>
        <v>49</v>
      </c>
      <c r="T24" s="124">
        <f>MIN(G24,I24,K24)</f>
        <v>14</v>
      </c>
      <c r="U24" s="120">
        <f>S24-T24</f>
        <v>35</v>
      </c>
      <c r="V24" s="18"/>
    </row>
    <row r="25" spans="1:22" x14ac:dyDescent="0.25">
      <c r="A25" s="122">
        <v>20</v>
      </c>
      <c r="B25" s="87" t="s">
        <v>106</v>
      </c>
      <c r="C25" s="106">
        <v>11.3</v>
      </c>
      <c r="D25" s="107" t="s">
        <v>8</v>
      </c>
      <c r="E25" s="103" t="s">
        <v>17</v>
      </c>
      <c r="F25" s="86" t="s">
        <v>105</v>
      </c>
      <c r="G25" s="123">
        <v>19</v>
      </c>
      <c r="H25" s="123">
        <v>30</v>
      </c>
      <c r="I25" s="123">
        <v>0</v>
      </c>
      <c r="J25" s="123">
        <v>0</v>
      </c>
      <c r="K25" s="123">
        <v>15</v>
      </c>
      <c r="L25" s="123">
        <v>25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f>G25+I25+K25+M25+O25+Q25</f>
        <v>34</v>
      </c>
      <c r="T25" s="124">
        <f>MIN(G25,I25,K25)</f>
        <v>0</v>
      </c>
      <c r="U25" s="125">
        <f>S25-T25</f>
        <v>34</v>
      </c>
      <c r="V25" s="115"/>
    </row>
    <row r="26" spans="1:22" x14ac:dyDescent="0.25">
      <c r="A26" s="122">
        <v>21</v>
      </c>
      <c r="B26" s="87" t="s">
        <v>76</v>
      </c>
      <c r="C26" s="83">
        <v>18.7</v>
      </c>
      <c r="D26" s="94" t="s">
        <v>10</v>
      </c>
      <c r="E26" s="99" t="s">
        <v>16</v>
      </c>
      <c r="F26" s="52" t="s">
        <v>137</v>
      </c>
      <c r="G26" s="40">
        <v>13</v>
      </c>
      <c r="H26" s="40">
        <v>28</v>
      </c>
      <c r="I26" s="40">
        <v>0</v>
      </c>
      <c r="J26" s="40">
        <v>0</v>
      </c>
      <c r="K26" s="40">
        <v>19</v>
      </c>
      <c r="L26" s="40">
        <v>37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f>G26+I26+K26+M26+O26+Q26</f>
        <v>32</v>
      </c>
      <c r="T26" s="124">
        <f>MIN(G26,I26,K26)</f>
        <v>0</v>
      </c>
      <c r="U26" s="9">
        <f>S26-T26</f>
        <v>32</v>
      </c>
    </row>
    <row r="27" spans="1:22" x14ac:dyDescent="0.25">
      <c r="A27" s="122">
        <v>22</v>
      </c>
      <c r="B27" s="126" t="s">
        <v>75</v>
      </c>
      <c r="C27" s="83">
        <v>18.899999999999999</v>
      </c>
      <c r="D27" s="94" t="s">
        <v>10</v>
      </c>
      <c r="E27" s="99" t="s">
        <v>18</v>
      </c>
      <c r="F27" s="123" t="s">
        <v>88</v>
      </c>
      <c r="G27" s="123">
        <v>18</v>
      </c>
      <c r="H27" s="123">
        <v>35</v>
      </c>
      <c r="I27" s="123">
        <v>13</v>
      </c>
      <c r="J27" s="123">
        <v>29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f>G27+I27+K27+M27+O27+Q27</f>
        <v>31</v>
      </c>
      <c r="T27" s="124">
        <f>MIN(G27,I27,K27)</f>
        <v>0</v>
      </c>
      <c r="U27" s="125">
        <f>S27-T27</f>
        <v>31</v>
      </c>
      <c r="V27" s="113"/>
    </row>
    <row r="28" spans="1:22" x14ac:dyDescent="0.25">
      <c r="A28" s="122">
        <v>23</v>
      </c>
      <c r="B28" s="126" t="s">
        <v>74</v>
      </c>
      <c r="C28" s="82">
        <v>14.5</v>
      </c>
      <c r="D28" s="100" t="s">
        <v>10</v>
      </c>
      <c r="E28" s="99" t="s">
        <v>17</v>
      </c>
      <c r="F28" s="123" t="s">
        <v>88</v>
      </c>
      <c r="G28" s="123">
        <v>15</v>
      </c>
      <c r="H28" s="123">
        <v>27</v>
      </c>
      <c r="I28" s="123">
        <v>0</v>
      </c>
      <c r="J28" s="123">
        <v>0</v>
      </c>
      <c r="K28" s="123">
        <v>15</v>
      </c>
      <c r="L28" s="123">
        <v>23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f>G28+I28+K28+M28+O28+Q28</f>
        <v>30</v>
      </c>
      <c r="T28" s="124">
        <f>MIN(G28,I28,K28)</f>
        <v>0</v>
      </c>
      <c r="U28" s="125">
        <f>S28-T28</f>
        <v>30</v>
      </c>
    </row>
    <row r="29" spans="1:22" x14ac:dyDescent="0.25">
      <c r="A29" s="122">
        <v>24</v>
      </c>
      <c r="B29" s="1" t="s">
        <v>80</v>
      </c>
      <c r="C29" s="6">
        <v>20.399999999999999</v>
      </c>
      <c r="D29" s="17" t="s">
        <v>10</v>
      </c>
      <c r="E29" s="51" t="s">
        <v>16</v>
      </c>
      <c r="F29" s="1" t="s">
        <v>65</v>
      </c>
      <c r="G29" s="40">
        <v>0</v>
      </c>
      <c r="H29" s="40">
        <v>0</v>
      </c>
      <c r="I29" s="80">
        <v>17</v>
      </c>
      <c r="J29" s="80">
        <v>39</v>
      </c>
      <c r="K29" s="123">
        <v>12</v>
      </c>
      <c r="L29" s="123">
        <v>29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f>G29+I29+K29+M29+O29+Q29</f>
        <v>29</v>
      </c>
      <c r="T29" s="124">
        <f>MIN(G29,I29,K29)</f>
        <v>0</v>
      </c>
      <c r="U29" s="125">
        <f>S29-T29</f>
        <v>29</v>
      </c>
    </row>
    <row r="30" spans="1:22" x14ac:dyDescent="0.25">
      <c r="A30" s="122">
        <v>25</v>
      </c>
      <c r="B30" s="87" t="s">
        <v>55</v>
      </c>
      <c r="C30" s="101">
        <v>22.5</v>
      </c>
      <c r="D30" s="102" t="s">
        <v>10</v>
      </c>
      <c r="E30" s="103" t="s">
        <v>16</v>
      </c>
      <c r="F30" s="87" t="s">
        <v>129</v>
      </c>
      <c r="G30" s="86">
        <v>18</v>
      </c>
      <c r="H30" s="86">
        <v>41</v>
      </c>
      <c r="I30" s="86">
        <v>10</v>
      </c>
      <c r="J30" s="86">
        <v>33</v>
      </c>
      <c r="K30" s="86">
        <v>11</v>
      </c>
      <c r="L30" s="86">
        <v>25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f>G30+I30+K30+M30+O30+Q30</f>
        <v>39</v>
      </c>
      <c r="T30" s="124">
        <f>MIN(G30,I30,K30)</f>
        <v>10</v>
      </c>
      <c r="U30" s="120">
        <f>S30-T30</f>
        <v>29</v>
      </c>
      <c r="V30" s="18"/>
    </row>
    <row r="31" spans="1:22" x14ac:dyDescent="0.25">
      <c r="A31" s="122">
        <v>26</v>
      </c>
      <c r="B31" s="126" t="s">
        <v>14</v>
      </c>
      <c r="C31" s="82">
        <v>19.7</v>
      </c>
      <c r="D31" s="100" t="s">
        <v>10</v>
      </c>
      <c r="E31" s="99" t="s">
        <v>16</v>
      </c>
      <c r="F31" s="126" t="s">
        <v>135</v>
      </c>
      <c r="G31" s="123">
        <v>15</v>
      </c>
      <c r="H31" s="123">
        <v>30</v>
      </c>
      <c r="I31" s="123">
        <v>14</v>
      </c>
      <c r="J31" s="123">
        <v>32</v>
      </c>
      <c r="K31" s="123">
        <v>4</v>
      </c>
      <c r="L31" s="123">
        <v>10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f>G31+I31+K31+M31+O31+Q31</f>
        <v>33</v>
      </c>
      <c r="T31" s="124">
        <f>MIN(G31,I31,K31)</f>
        <v>4</v>
      </c>
      <c r="U31" s="125">
        <f>S31-T31</f>
        <v>29</v>
      </c>
    </row>
    <row r="32" spans="1:22" x14ac:dyDescent="0.25">
      <c r="A32" s="111">
        <v>27</v>
      </c>
      <c r="B32" s="87" t="s">
        <v>104</v>
      </c>
      <c r="C32" s="101">
        <v>14.8</v>
      </c>
      <c r="D32" s="102" t="s">
        <v>10</v>
      </c>
      <c r="E32" s="103" t="s">
        <v>16</v>
      </c>
      <c r="F32" s="87" t="s">
        <v>129</v>
      </c>
      <c r="G32" s="86">
        <v>17</v>
      </c>
      <c r="H32" s="86">
        <v>30</v>
      </c>
      <c r="I32" s="86">
        <v>11</v>
      </c>
      <c r="J32" s="86">
        <v>23</v>
      </c>
      <c r="K32" s="86">
        <v>11</v>
      </c>
      <c r="L32" s="86">
        <v>22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f>G32+I32+K32+M32+O32+Q32</f>
        <v>39</v>
      </c>
      <c r="T32" s="124">
        <f>MIN(G32,I32,K32)</f>
        <v>11</v>
      </c>
      <c r="U32" s="120">
        <f>S32-T32</f>
        <v>28</v>
      </c>
      <c r="V32" s="115"/>
    </row>
    <row r="33" spans="1:22" s="115" customFormat="1" x14ac:dyDescent="0.25">
      <c r="A33" s="111">
        <v>28</v>
      </c>
      <c r="B33" s="87" t="s">
        <v>90</v>
      </c>
      <c r="C33" s="101">
        <v>17.600000000000001</v>
      </c>
      <c r="D33" s="102" t="s">
        <v>10</v>
      </c>
      <c r="E33" s="103" t="s">
        <v>16</v>
      </c>
      <c r="F33" s="87" t="s">
        <v>88</v>
      </c>
      <c r="G33" s="123">
        <v>10</v>
      </c>
      <c r="H33" s="123">
        <v>23</v>
      </c>
      <c r="I33" s="123">
        <v>0</v>
      </c>
      <c r="J33" s="123">
        <v>0</v>
      </c>
      <c r="K33" s="123">
        <v>17</v>
      </c>
      <c r="L33" s="123">
        <v>34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f>G33+I33+K33+M33+O33+Q33</f>
        <v>27</v>
      </c>
      <c r="T33" s="124">
        <f>MIN(G33,I33,K33)</f>
        <v>0</v>
      </c>
      <c r="U33" s="125">
        <f>S33-T33</f>
        <v>27</v>
      </c>
      <c r="V33" s="130"/>
    </row>
    <row r="34" spans="1:22" s="4" customFormat="1" x14ac:dyDescent="0.25">
      <c r="A34" s="111">
        <v>29</v>
      </c>
      <c r="B34" s="87" t="s">
        <v>162</v>
      </c>
      <c r="C34" s="101">
        <v>24.1</v>
      </c>
      <c r="D34" s="102" t="s">
        <v>10</v>
      </c>
      <c r="E34" s="103" t="s">
        <v>16</v>
      </c>
      <c r="F34" s="87" t="s">
        <v>129</v>
      </c>
      <c r="G34" s="86">
        <v>13</v>
      </c>
      <c r="H34" s="86">
        <v>33</v>
      </c>
      <c r="I34" s="86">
        <v>14</v>
      </c>
      <c r="J34" s="86">
        <v>38</v>
      </c>
      <c r="K34" s="86">
        <v>5</v>
      </c>
      <c r="L34" s="86">
        <v>18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f>G34+I34+K34+M34+O34+Q34</f>
        <v>32</v>
      </c>
      <c r="T34" s="124">
        <f>MIN(G34,I34,K34)</f>
        <v>5</v>
      </c>
      <c r="U34" s="120">
        <f>S34-T34</f>
        <v>27</v>
      </c>
      <c r="V34"/>
    </row>
    <row r="35" spans="1:22" s="4" customFormat="1" x14ac:dyDescent="0.25">
      <c r="A35" s="111">
        <v>30</v>
      </c>
      <c r="B35" s="126" t="s">
        <v>77</v>
      </c>
      <c r="C35" s="82">
        <v>17</v>
      </c>
      <c r="D35" s="96" t="s">
        <v>10</v>
      </c>
      <c r="E35" s="97" t="s">
        <v>17</v>
      </c>
      <c r="F35" s="126" t="s">
        <v>88</v>
      </c>
      <c r="G35" s="123">
        <v>13</v>
      </c>
      <c r="H35" s="123">
        <v>22</v>
      </c>
      <c r="I35" s="123">
        <v>14</v>
      </c>
      <c r="J35" s="123">
        <v>28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f>G35+I35+K35+M35+O35+Q35</f>
        <v>27</v>
      </c>
      <c r="T35" s="124">
        <f>MIN(G35,I35,K35)</f>
        <v>0</v>
      </c>
      <c r="U35" s="125">
        <f>S35-T35</f>
        <v>27</v>
      </c>
      <c r="V35"/>
    </row>
    <row r="36" spans="1:22" s="4" customFormat="1" x14ac:dyDescent="0.25">
      <c r="A36" s="111">
        <v>31</v>
      </c>
      <c r="B36" s="87" t="s">
        <v>138</v>
      </c>
      <c r="C36" s="101">
        <v>18.899999999999999</v>
      </c>
      <c r="D36" s="102" t="s">
        <v>10</v>
      </c>
      <c r="E36" s="103" t="s">
        <v>17</v>
      </c>
      <c r="F36" s="87" t="s">
        <v>145</v>
      </c>
      <c r="G36" s="86">
        <v>14</v>
      </c>
      <c r="H36" s="86">
        <v>35</v>
      </c>
      <c r="I36" s="86">
        <v>6</v>
      </c>
      <c r="J36" s="86">
        <v>20</v>
      </c>
      <c r="K36" s="86">
        <v>12</v>
      </c>
      <c r="L36" s="86">
        <v>28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f>G36+I36+K36+M36+O36+Q36</f>
        <v>32</v>
      </c>
      <c r="T36" s="124">
        <f>MIN(G36,I36,K36)</f>
        <v>6</v>
      </c>
      <c r="U36" s="120">
        <f>S36-T36</f>
        <v>26</v>
      </c>
      <c r="V36" s="113"/>
    </row>
    <row r="37" spans="1:22" x14ac:dyDescent="0.25">
      <c r="A37" s="111">
        <v>32</v>
      </c>
      <c r="B37" s="87" t="s">
        <v>151</v>
      </c>
      <c r="C37" s="101">
        <v>19.8</v>
      </c>
      <c r="D37" s="102" t="s">
        <v>10</v>
      </c>
      <c r="E37" s="103" t="s">
        <v>17</v>
      </c>
      <c r="F37" s="87" t="s">
        <v>133</v>
      </c>
      <c r="G37" s="86">
        <v>13</v>
      </c>
      <c r="H37" s="86">
        <v>28</v>
      </c>
      <c r="I37" s="86">
        <v>13</v>
      </c>
      <c r="J37" s="86">
        <v>34</v>
      </c>
      <c r="K37" s="86">
        <v>13</v>
      </c>
      <c r="L37" s="86">
        <v>25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f>G37+I37+K37+M37+O37+Q37</f>
        <v>39</v>
      </c>
      <c r="T37" s="124">
        <f>MIN(G37,I37,K37)</f>
        <v>13</v>
      </c>
      <c r="U37" s="120">
        <f>S37-T37</f>
        <v>26</v>
      </c>
      <c r="V37" s="18"/>
    </row>
    <row r="38" spans="1:22" x14ac:dyDescent="0.25">
      <c r="A38" s="111">
        <v>33</v>
      </c>
      <c r="B38" s="87" t="s">
        <v>108</v>
      </c>
      <c r="C38" s="82">
        <v>26.8</v>
      </c>
      <c r="D38" s="100" t="s">
        <v>9</v>
      </c>
      <c r="E38" s="99" t="s">
        <v>18</v>
      </c>
      <c r="F38" s="126" t="s">
        <v>105</v>
      </c>
      <c r="G38" s="123">
        <v>13</v>
      </c>
      <c r="H38" s="123">
        <v>34</v>
      </c>
      <c r="I38" s="123">
        <v>0</v>
      </c>
      <c r="J38" s="123">
        <v>0</v>
      </c>
      <c r="K38" s="123">
        <v>12</v>
      </c>
      <c r="L38" s="123">
        <v>34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f>G38+I38+K38+M38+O38+Q38</f>
        <v>25</v>
      </c>
      <c r="T38" s="124">
        <f>MIN(G38,I38,K38)</f>
        <v>0</v>
      </c>
      <c r="U38" s="125">
        <f>S38-T38</f>
        <v>25</v>
      </c>
    </row>
    <row r="39" spans="1:22" x14ac:dyDescent="0.25">
      <c r="A39" s="111">
        <v>34</v>
      </c>
      <c r="B39" s="87" t="s">
        <v>161</v>
      </c>
      <c r="C39" s="6">
        <v>13.1</v>
      </c>
      <c r="D39" s="17" t="s">
        <v>10</v>
      </c>
      <c r="E39" s="51" t="s">
        <v>18</v>
      </c>
      <c r="F39" s="1" t="s">
        <v>88</v>
      </c>
      <c r="G39" s="40">
        <v>0</v>
      </c>
      <c r="H39" s="40">
        <v>0</v>
      </c>
      <c r="I39" s="80">
        <v>9</v>
      </c>
      <c r="J39" s="80">
        <v>22</v>
      </c>
      <c r="K39" s="86">
        <v>16</v>
      </c>
      <c r="L39" s="86">
        <v>28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f>G39+I39+K39+M39+O39+Q39</f>
        <v>25</v>
      </c>
      <c r="T39" s="124">
        <f>MIN(G39,I39,K39)</f>
        <v>0</v>
      </c>
      <c r="U39" s="120">
        <f>S39-T39</f>
        <v>25</v>
      </c>
    </row>
    <row r="40" spans="1:22" s="116" customFormat="1" x14ac:dyDescent="0.25">
      <c r="A40" s="111">
        <v>35</v>
      </c>
      <c r="B40" s="87" t="s">
        <v>131</v>
      </c>
      <c r="C40" s="82">
        <v>19</v>
      </c>
      <c r="D40" s="100" t="s">
        <v>10</v>
      </c>
      <c r="E40" s="99" t="s">
        <v>18</v>
      </c>
      <c r="F40" s="126" t="s">
        <v>105</v>
      </c>
      <c r="G40" s="123">
        <v>13</v>
      </c>
      <c r="H40" s="123">
        <v>29</v>
      </c>
      <c r="I40" s="123">
        <v>0</v>
      </c>
      <c r="J40" s="123">
        <v>0</v>
      </c>
      <c r="K40" s="123">
        <v>11</v>
      </c>
      <c r="L40" s="123">
        <v>26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f>G40+I40+K40+M40+O40+Q40</f>
        <v>24</v>
      </c>
      <c r="T40" s="124">
        <f>MIN(G40,I40,K40)</f>
        <v>0</v>
      </c>
      <c r="U40" s="125">
        <f>S40-T40</f>
        <v>24</v>
      </c>
      <c r="V40"/>
    </row>
    <row r="41" spans="1:22" x14ac:dyDescent="0.25">
      <c r="A41" s="58">
        <v>36</v>
      </c>
      <c r="B41" s="87" t="s">
        <v>58</v>
      </c>
      <c r="C41" s="101">
        <v>14.3</v>
      </c>
      <c r="D41" s="102" t="s">
        <v>10</v>
      </c>
      <c r="E41" s="103" t="s">
        <v>16</v>
      </c>
      <c r="F41" s="86" t="s">
        <v>83</v>
      </c>
      <c r="G41" s="86">
        <v>11</v>
      </c>
      <c r="H41" s="86">
        <v>20</v>
      </c>
      <c r="I41" s="86">
        <v>0</v>
      </c>
      <c r="J41" s="86">
        <v>0</v>
      </c>
      <c r="K41" s="86">
        <v>13</v>
      </c>
      <c r="L41" s="86">
        <v>27</v>
      </c>
      <c r="M41" s="8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f>G41+I41+K41+M41+O41+Q41</f>
        <v>24</v>
      </c>
      <c r="T41" s="124">
        <f>MIN(G41,I41,K41)</f>
        <v>0</v>
      </c>
      <c r="U41" s="120">
        <f>S41-T41</f>
        <v>24</v>
      </c>
      <c r="V41" s="113"/>
    </row>
    <row r="42" spans="1:22" x14ac:dyDescent="0.25">
      <c r="A42" s="58">
        <v>37</v>
      </c>
      <c r="B42" s="87" t="s">
        <v>103</v>
      </c>
      <c r="C42" s="101">
        <v>23.3</v>
      </c>
      <c r="D42" s="102" t="s">
        <v>136</v>
      </c>
      <c r="E42" s="103" t="s">
        <v>17</v>
      </c>
      <c r="F42" s="87" t="s">
        <v>129</v>
      </c>
      <c r="G42" s="86">
        <v>13</v>
      </c>
      <c r="H42" s="86">
        <v>53</v>
      </c>
      <c r="I42" s="86">
        <v>5</v>
      </c>
      <c r="J42" s="86">
        <v>21</v>
      </c>
      <c r="K42" s="86">
        <v>11</v>
      </c>
      <c r="L42" s="86">
        <v>26</v>
      </c>
      <c r="M42" s="8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f>G42+I42+K42+M42+O42+Q42</f>
        <v>29</v>
      </c>
      <c r="T42" s="124">
        <f>MIN(G42,I42,K42)</f>
        <v>5</v>
      </c>
      <c r="U42" s="120">
        <f>S42-T42</f>
        <v>24</v>
      </c>
      <c r="V42" s="18"/>
    </row>
    <row r="43" spans="1:22" x14ac:dyDescent="0.25">
      <c r="A43" s="58">
        <v>38</v>
      </c>
      <c r="B43" s="87" t="s">
        <v>57</v>
      </c>
      <c r="C43" s="101">
        <v>24.1</v>
      </c>
      <c r="D43" s="109" t="s">
        <v>10</v>
      </c>
      <c r="E43" s="110" t="s">
        <v>17</v>
      </c>
      <c r="F43" s="87" t="s">
        <v>133</v>
      </c>
      <c r="G43" s="86">
        <v>11</v>
      </c>
      <c r="H43" s="86">
        <v>23</v>
      </c>
      <c r="I43" s="86">
        <v>13</v>
      </c>
      <c r="J43" s="86">
        <v>36</v>
      </c>
      <c r="K43" s="86">
        <v>9</v>
      </c>
      <c r="L43" s="86">
        <v>21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f>G43+I43+K43+M43+O43+Q43</f>
        <v>33</v>
      </c>
      <c r="T43" s="124">
        <f>MIN(G43,I43,K43)</f>
        <v>9</v>
      </c>
      <c r="U43" s="120">
        <f>S43-T43</f>
        <v>24</v>
      </c>
      <c r="V43" s="18"/>
    </row>
    <row r="44" spans="1:22" x14ac:dyDescent="0.25">
      <c r="A44" s="58">
        <v>39</v>
      </c>
      <c r="B44" s="87" t="s">
        <v>140</v>
      </c>
      <c r="C44" s="101">
        <v>24.3</v>
      </c>
      <c r="D44" s="102" t="s">
        <v>9</v>
      </c>
      <c r="E44" s="103" t="s">
        <v>17</v>
      </c>
      <c r="F44" s="87" t="s">
        <v>145</v>
      </c>
      <c r="G44" s="86">
        <v>15</v>
      </c>
      <c r="H44" s="86">
        <v>45</v>
      </c>
      <c r="I44" s="86">
        <v>9</v>
      </c>
      <c r="J44" s="86">
        <v>31</v>
      </c>
      <c r="K44" s="86">
        <v>6</v>
      </c>
      <c r="L44" s="86">
        <v>37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6">
        <f>G44+I44+K44+M44+O44+Q44</f>
        <v>30</v>
      </c>
      <c r="T44" s="124">
        <f>MIN(G44,I44,K44)</f>
        <v>6</v>
      </c>
      <c r="U44" s="120">
        <f>S44-T44</f>
        <v>24</v>
      </c>
    </row>
    <row r="45" spans="1:22" s="115" customFormat="1" x14ac:dyDescent="0.25">
      <c r="A45" s="111">
        <v>40</v>
      </c>
      <c r="B45" s="87" t="s">
        <v>144</v>
      </c>
      <c r="C45" s="101">
        <v>16</v>
      </c>
      <c r="D45" s="102" t="s">
        <v>10</v>
      </c>
      <c r="E45" s="103" t="s">
        <v>16</v>
      </c>
      <c r="F45" s="87" t="s">
        <v>155</v>
      </c>
      <c r="G45" s="86">
        <v>23</v>
      </c>
      <c r="H45" s="86">
        <v>36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6">
        <f>G45+I45+K45+M45+O45+Q45</f>
        <v>23</v>
      </c>
      <c r="T45" s="124">
        <f>MIN(G45,I45,K45)</f>
        <v>0</v>
      </c>
      <c r="U45" s="120">
        <f>S45-T45</f>
        <v>23</v>
      </c>
      <c r="V45" s="130"/>
    </row>
    <row r="46" spans="1:22" x14ac:dyDescent="0.25">
      <c r="A46" s="111">
        <v>41</v>
      </c>
      <c r="B46" s="87" t="s">
        <v>71</v>
      </c>
      <c r="C46" s="82">
        <v>15.6</v>
      </c>
      <c r="D46" s="100" t="s">
        <v>10</v>
      </c>
      <c r="E46" s="99" t="s">
        <v>16</v>
      </c>
      <c r="F46" s="126" t="s">
        <v>88</v>
      </c>
      <c r="G46" s="123">
        <v>11</v>
      </c>
      <c r="H46" s="123">
        <v>18</v>
      </c>
      <c r="I46" s="123">
        <v>0</v>
      </c>
      <c r="J46" s="123">
        <v>0</v>
      </c>
      <c r="K46" s="123">
        <v>12</v>
      </c>
      <c r="L46" s="123">
        <v>25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f>G46+I46+K46+M46+O46+Q46</f>
        <v>23</v>
      </c>
      <c r="T46" s="124">
        <f>MIN(G46,I46,K46)</f>
        <v>0</v>
      </c>
      <c r="U46" s="125">
        <f>S46-T46</f>
        <v>23</v>
      </c>
      <c r="V46" s="129"/>
    </row>
    <row r="47" spans="1:22" x14ac:dyDescent="0.25">
      <c r="A47" s="111">
        <v>42</v>
      </c>
      <c r="B47" s="87" t="s">
        <v>56</v>
      </c>
      <c r="C47" s="6">
        <v>9.6</v>
      </c>
      <c r="D47" s="17" t="s">
        <v>8</v>
      </c>
      <c r="E47" s="51" t="s">
        <v>17</v>
      </c>
      <c r="F47" s="1" t="s">
        <v>83</v>
      </c>
      <c r="G47" s="40">
        <v>0</v>
      </c>
      <c r="H47" s="40">
        <v>0</v>
      </c>
      <c r="I47" s="86">
        <v>23</v>
      </c>
      <c r="J47" s="86">
        <v>32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f>G47+I47+K47+M47+O47+Q47</f>
        <v>23</v>
      </c>
      <c r="T47" s="124">
        <f>MIN(G47,I47,K47)</f>
        <v>0</v>
      </c>
      <c r="U47" s="120">
        <f>S47-T47</f>
        <v>23</v>
      </c>
      <c r="V47" s="18"/>
    </row>
    <row r="48" spans="1:22" s="115" customFormat="1" x14ac:dyDescent="0.25">
      <c r="A48" s="111">
        <v>43</v>
      </c>
      <c r="B48" s="126" t="s">
        <v>1</v>
      </c>
      <c r="C48" s="82">
        <v>24.3</v>
      </c>
      <c r="D48" s="100" t="s">
        <v>10</v>
      </c>
      <c r="E48" s="99" t="s">
        <v>16</v>
      </c>
      <c r="F48" s="126" t="s">
        <v>2</v>
      </c>
      <c r="G48" s="123">
        <v>11</v>
      </c>
      <c r="H48" s="123">
        <v>31</v>
      </c>
      <c r="I48" s="123">
        <v>9</v>
      </c>
      <c r="J48" s="123">
        <v>29</v>
      </c>
      <c r="K48" s="123">
        <v>11</v>
      </c>
      <c r="L48" s="123">
        <v>31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f>G48+I48+K48+M48+O48+Q48</f>
        <v>31</v>
      </c>
      <c r="T48" s="124">
        <f>MIN(G48,I48,K48)</f>
        <v>9</v>
      </c>
      <c r="U48" s="125">
        <f>S48-T48</f>
        <v>22</v>
      </c>
      <c r="V48" s="18"/>
    </row>
    <row r="49" spans="1:22" x14ac:dyDescent="0.25">
      <c r="A49" s="111">
        <v>44</v>
      </c>
      <c r="B49" s="87" t="s">
        <v>118</v>
      </c>
      <c r="C49" s="82">
        <v>10.1</v>
      </c>
      <c r="D49" s="100" t="s">
        <v>8</v>
      </c>
      <c r="E49" s="99" t="s">
        <v>132</v>
      </c>
      <c r="F49" s="126" t="s">
        <v>115</v>
      </c>
      <c r="G49" s="123">
        <v>20</v>
      </c>
      <c r="H49" s="123">
        <v>29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f>G49+I49+K49+M49+O49+Q49</f>
        <v>20</v>
      </c>
      <c r="T49" s="124">
        <f>MIN(G49,I49,K49)</f>
        <v>0</v>
      </c>
      <c r="U49" s="125">
        <f>S49-T49</f>
        <v>20</v>
      </c>
    </row>
    <row r="50" spans="1:22" x14ac:dyDescent="0.25">
      <c r="A50" s="111">
        <v>45</v>
      </c>
      <c r="B50" s="1" t="s">
        <v>156</v>
      </c>
      <c r="C50" s="6">
        <v>20</v>
      </c>
      <c r="D50" s="17" t="s">
        <v>10</v>
      </c>
      <c r="E50" s="51" t="s">
        <v>16</v>
      </c>
      <c r="F50" s="1" t="s">
        <v>65</v>
      </c>
      <c r="G50" s="40">
        <v>0</v>
      </c>
      <c r="H50" s="40">
        <v>0</v>
      </c>
      <c r="I50" s="80">
        <v>12</v>
      </c>
      <c r="J50" s="80">
        <v>29</v>
      </c>
      <c r="K50" s="86">
        <v>8</v>
      </c>
      <c r="L50" s="86">
        <v>20</v>
      </c>
      <c r="M50" s="86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f>G50+I50+K50+M50+O50+Q50</f>
        <v>20</v>
      </c>
      <c r="T50" s="124">
        <f>MIN(G50,I50,K50)</f>
        <v>0</v>
      </c>
      <c r="U50" s="120">
        <f>S50-T50</f>
        <v>20</v>
      </c>
      <c r="V50" s="18"/>
    </row>
    <row r="51" spans="1:22" s="113" customFormat="1" x14ac:dyDescent="0.25">
      <c r="A51" s="111">
        <v>46</v>
      </c>
      <c r="B51" s="87" t="s">
        <v>150</v>
      </c>
      <c r="C51" s="101">
        <v>18.5</v>
      </c>
      <c r="D51" s="102" t="s">
        <v>10</v>
      </c>
      <c r="E51" s="103" t="s">
        <v>17</v>
      </c>
      <c r="F51" s="87"/>
      <c r="G51" s="86">
        <v>10</v>
      </c>
      <c r="H51" s="86">
        <v>21</v>
      </c>
      <c r="I51" s="86">
        <v>7</v>
      </c>
      <c r="J51" s="86">
        <v>20</v>
      </c>
      <c r="K51" s="86">
        <v>9</v>
      </c>
      <c r="L51" s="86">
        <v>22</v>
      </c>
      <c r="M51" s="86">
        <v>0</v>
      </c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f>G51+I51+K51+M51+O51+Q51</f>
        <v>26</v>
      </c>
      <c r="T51" s="124">
        <f>MIN(G51,I51,K51)</f>
        <v>7</v>
      </c>
      <c r="U51" s="120">
        <f>S51-T51</f>
        <v>19</v>
      </c>
      <c r="V51"/>
    </row>
    <row r="52" spans="1:22" s="113" customFormat="1" x14ac:dyDescent="0.25">
      <c r="A52" s="111">
        <v>47</v>
      </c>
      <c r="B52" s="87" t="s">
        <v>95</v>
      </c>
      <c r="C52" s="101">
        <v>27.2</v>
      </c>
      <c r="D52" s="102" t="s">
        <v>9</v>
      </c>
      <c r="E52" s="103" t="s">
        <v>16</v>
      </c>
      <c r="F52" s="86" t="s">
        <v>135</v>
      </c>
      <c r="G52" s="123">
        <v>11</v>
      </c>
      <c r="H52" s="123">
        <v>29</v>
      </c>
      <c r="I52" s="123">
        <v>8</v>
      </c>
      <c r="J52" s="123">
        <v>27</v>
      </c>
      <c r="K52" s="123">
        <v>3</v>
      </c>
      <c r="L52" s="123">
        <v>19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f>G52+I52+K52+M52+O52+Q52</f>
        <v>22</v>
      </c>
      <c r="T52" s="124">
        <f>MIN(G52,I52,K52)</f>
        <v>3</v>
      </c>
      <c r="U52" s="125">
        <f>S52-T52</f>
        <v>19</v>
      </c>
      <c r="V52"/>
    </row>
    <row r="53" spans="1:22" x14ac:dyDescent="0.25">
      <c r="A53" s="111">
        <v>48</v>
      </c>
      <c r="B53" s="126" t="s">
        <v>67</v>
      </c>
      <c r="C53" s="82">
        <v>32.200000000000003</v>
      </c>
      <c r="D53" s="100" t="s">
        <v>9</v>
      </c>
      <c r="E53" s="99" t="s">
        <v>18</v>
      </c>
      <c r="F53" s="126" t="s">
        <v>105</v>
      </c>
      <c r="G53" s="123">
        <v>11</v>
      </c>
      <c r="H53" s="123">
        <v>38</v>
      </c>
      <c r="I53" s="123">
        <v>0</v>
      </c>
      <c r="J53" s="123">
        <v>0</v>
      </c>
      <c r="K53" s="123">
        <v>7</v>
      </c>
      <c r="L53" s="123">
        <v>31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f>G53+I53+K53+M53+O53+Q53</f>
        <v>18</v>
      </c>
      <c r="T53" s="124">
        <f>MIN(G53,I53,K53)</f>
        <v>0</v>
      </c>
      <c r="U53" s="125">
        <f>S53-T53</f>
        <v>18</v>
      </c>
    </row>
    <row r="54" spans="1:22" s="113" customFormat="1" x14ac:dyDescent="0.25">
      <c r="A54" s="111">
        <v>49</v>
      </c>
      <c r="B54" s="87" t="s">
        <v>69</v>
      </c>
      <c r="C54" s="101">
        <v>35.6</v>
      </c>
      <c r="D54" s="102" t="s">
        <v>9</v>
      </c>
      <c r="E54" s="103" t="s">
        <v>17</v>
      </c>
      <c r="F54" s="87" t="s">
        <v>105</v>
      </c>
      <c r="G54" s="123">
        <v>12</v>
      </c>
      <c r="H54" s="123">
        <v>44</v>
      </c>
      <c r="I54" s="123">
        <v>5</v>
      </c>
      <c r="J54" s="123">
        <v>31</v>
      </c>
      <c r="K54" s="123">
        <v>6</v>
      </c>
      <c r="L54" s="123">
        <v>32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f>G54+I54+K54+M54+O54+Q54</f>
        <v>23</v>
      </c>
      <c r="T54" s="124">
        <f>MIN(G54,I54,K54)</f>
        <v>5</v>
      </c>
      <c r="U54" s="125">
        <f>S54-T54</f>
        <v>18</v>
      </c>
      <c r="V54" s="18"/>
    </row>
    <row r="55" spans="1:22" x14ac:dyDescent="0.25">
      <c r="A55" s="111">
        <v>50</v>
      </c>
      <c r="B55" s="87" t="s">
        <v>142</v>
      </c>
      <c r="C55" s="101">
        <v>18</v>
      </c>
      <c r="D55" s="102" t="s">
        <v>10</v>
      </c>
      <c r="E55" s="103" t="s">
        <v>18</v>
      </c>
      <c r="F55" s="87" t="s">
        <v>155</v>
      </c>
      <c r="G55" s="86">
        <v>16</v>
      </c>
      <c r="H55" s="86">
        <v>29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f>G55+I55+K55+M55+O55+Q55</f>
        <v>16</v>
      </c>
      <c r="T55" s="124">
        <f>MIN(G55,I55,K55)</f>
        <v>0</v>
      </c>
      <c r="U55" s="120">
        <f>S55-T55</f>
        <v>16</v>
      </c>
      <c r="V55" s="18"/>
    </row>
    <row r="56" spans="1:22" x14ac:dyDescent="0.25">
      <c r="A56" s="111">
        <v>51</v>
      </c>
      <c r="B56" s="87" t="s">
        <v>141</v>
      </c>
      <c r="C56" s="101">
        <v>23.1</v>
      </c>
      <c r="D56" s="102" t="s">
        <v>10</v>
      </c>
      <c r="E56" s="103" t="s">
        <v>16</v>
      </c>
      <c r="F56" s="87" t="s">
        <v>155</v>
      </c>
      <c r="G56" s="86">
        <v>15</v>
      </c>
      <c r="H56" s="86">
        <v>35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O56" s="86">
        <v>0</v>
      </c>
      <c r="P56" s="86">
        <v>0</v>
      </c>
      <c r="Q56" s="87">
        <v>0</v>
      </c>
      <c r="R56" s="87">
        <v>0</v>
      </c>
      <c r="S56" s="87">
        <f>G56+I56+K56+M56+O56+Q56</f>
        <v>15</v>
      </c>
      <c r="T56" s="124">
        <f>MIN(G56,I56,K56)</f>
        <v>0</v>
      </c>
      <c r="U56" s="127">
        <f>S56-T56</f>
        <v>15</v>
      </c>
      <c r="V56" s="18"/>
    </row>
    <row r="57" spans="1:22" x14ac:dyDescent="0.25">
      <c r="A57" s="111">
        <v>52</v>
      </c>
      <c r="B57" s="126" t="s">
        <v>117</v>
      </c>
      <c r="C57" s="82">
        <v>19.399999999999999</v>
      </c>
      <c r="D57" s="100" t="s">
        <v>10</v>
      </c>
      <c r="E57" s="99" t="s">
        <v>18</v>
      </c>
      <c r="F57" s="126" t="s">
        <v>115</v>
      </c>
      <c r="G57" s="123">
        <v>14</v>
      </c>
      <c r="H57" s="123">
        <v>32</v>
      </c>
      <c r="I57" s="123">
        <v>0</v>
      </c>
      <c r="J57" s="123">
        <v>0</v>
      </c>
      <c r="K57" s="123">
        <v>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6">
        <v>0</v>
      </c>
      <c r="R57" s="126">
        <v>0</v>
      </c>
      <c r="S57" s="126">
        <f>G57+I57+K57+M57+O57+Q57</f>
        <v>14</v>
      </c>
      <c r="T57" s="124">
        <f>MIN(G57,I57,K57)</f>
        <v>0</v>
      </c>
      <c r="U57" s="128">
        <f>S57-T57</f>
        <v>14</v>
      </c>
    </row>
    <row r="58" spans="1:22" s="113" customFormat="1" x14ac:dyDescent="0.25">
      <c r="A58" s="111">
        <v>53</v>
      </c>
      <c r="B58" s="126" t="s">
        <v>116</v>
      </c>
      <c r="C58" s="82">
        <v>14.2</v>
      </c>
      <c r="D58" s="96" t="s">
        <v>10</v>
      </c>
      <c r="E58" s="97" t="s">
        <v>16</v>
      </c>
      <c r="F58" s="126" t="s">
        <v>115</v>
      </c>
      <c r="G58" s="123">
        <v>13</v>
      </c>
      <c r="H58" s="123">
        <v>22</v>
      </c>
      <c r="I58" s="123">
        <v>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6">
        <v>0</v>
      </c>
      <c r="R58" s="126">
        <v>0</v>
      </c>
      <c r="S58" s="126">
        <f>G58+I58+K58+M58+O58+Q58</f>
        <v>13</v>
      </c>
      <c r="T58" s="124">
        <f>MIN(G58,I58,K58)</f>
        <v>0</v>
      </c>
      <c r="U58" s="128">
        <f>S58-T58</f>
        <v>13</v>
      </c>
      <c r="V58" s="18"/>
    </row>
    <row r="59" spans="1:22" x14ac:dyDescent="0.25">
      <c r="A59" s="111">
        <v>54</v>
      </c>
      <c r="B59" s="126" t="s">
        <v>49</v>
      </c>
      <c r="C59" s="82">
        <v>30</v>
      </c>
      <c r="D59" s="96" t="s">
        <v>9</v>
      </c>
      <c r="E59" s="97" t="s">
        <v>16</v>
      </c>
      <c r="F59" s="126" t="s">
        <v>2</v>
      </c>
      <c r="G59" s="126">
        <v>8</v>
      </c>
      <c r="H59" s="126">
        <v>29</v>
      </c>
      <c r="I59" s="126">
        <v>5</v>
      </c>
      <c r="J59" s="126">
        <v>35</v>
      </c>
      <c r="K59" s="126">
        <v>0</v>
      </c>
      <c r="L59" s="126">
        <v>0</v>
      </c>
      <c r="M59" s="126">
        <v>0</v>
      </c>
      <c r="N59" s="126">
        <v>0</v>
      </c>
      <c r="O59" s="126">
        <v>0</v>
      </c>
      <c r="P59" s="126">
        <v>0</v>
      </c>
      <c r="Q59" s="126">
        <v>0</v>
      </c>
      <c r="R59" s="126">
        <v>0</v>
      </c>
      <c r="S59" s="126">
        <f>G59+I59+K59+M59+O59+Q59</f>
        <v>13</v>
      </c>
      <c r="T59" s="124">
        <f>MIN(G59,I59,K59)</f>
        <v>0</v>
      </c>
      <c r="U59" s="128">
        <f>S59-T59</f>
        <v>13</v>
      </c>
      <c r="V59" s="18"/>
    </row>
    <row r="60" spans="1:22" x14ac:dyDescent="0.25">
      <c r="A60" s="111">
        <v>55</v>
      </c>
      <c r="B60" s="87" t="s">
        <v>66</v>
      </c>
      <c r="C60" s="6">
        <v>19.899999999999999</v>
      </c>
      <c r="D60" s="17" t="s">
        <v>10</v>
      </c>
      <c r="E60" s="51" t="s">
        <v>17</v>
      </c>
      <c r="F60" s="1" t="s">
        <v>88</v>
      </c>
      <c r="G60" s="87">
        <v>0</v>
      </c>
      <c r="H60" s="87">
        <v>0</v>
      </c>
      <c r="I60" s="87">
        <v>0</v>
      </c>
      <c r="J60" s="87">
        <v>0</v>
      </c>
      <c r="K60" s="87">
        <v>12</v>
      </c>
      <c r="L60" s="87">
        <v>28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f>G60+I60+K60+M60+O60+Q60</f>
        <v>12</v>
      </c>
      <c r="T60" s="124">
        <f>MIN(G60,I60,K60)</f>
        <v>0</v>
      </c>
      <c r="U60" s="127">
        <f>S60-T60</f>
        <v>12</v>
      </c>
    </row>
    <row r="61" spans="1:22" x14ac:dyDescent="0.25">
      <c r="A61" s="111">
        <v>56</v>
      </c>
      <c r="B61" s="52" t="s">
        <v>51</v>
      </c>
      <c r="C61" s="104">
        <v>24.9</v>
      </c>
      <c r="D61" s="105" t="s">
        <v>9</v>
      </c>
      <c r="E61" s="99" t="s">
        <v>16</v>
      </c>
      <c r="F61" s="52" t="s">
        <v>137</v>
      </c>
      <c r="G61" s="52">
        <v>7</v>
      </c>
      <c r="H61" s="52">
        <v>29</v>
      </c>
      <c r="I61" s="52">
        <v>3</v>
      </c>
      <c r="J61" s="52">
        <v>18</v>
      </c>
      <c r="K61" s="52">
        <v>4</v>
      </c>
      <c r="L61" s="52">
        <v>20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f>G61+I61+K61+M61+O61+Q61</f>
        <v>14</v>
      </c>
      <c r="T61" s="124">
        <f>MIN(G61,I61,K61)</f>
        <v>3</v>
      </c>
      <c r="U61" s="53">
        <f>S61-T61</f>
        <v>11</v>
      </c>
      <c r="V61" s="115"/>
    </row>
    <row r="62" spans="1:22" x14ac:dyDescent="0.25">
      <c r="A62" s="111">
        <v>57</v>
      </c>
      <c r="B62" s="87" t="s">
        <v>59</v>
      </c>
      <c r="C62" s="6">
        <v>21.6</v>
      </c>
      <c r="D62" s="17" t="s">
        <v>10</v>
      </c>
      <c r="E62" s="51" t="s">
        <v>17</v>
      </c>
      <c r="F62" s="1" t="s">
        <v>65</v>
      </c>
      <c r="G62" s="87">
        <v>0</v>
      </c>
      <c r="H62" s="87">
        <v>0</v>
      </c>
      <c r="I62" s="87">
        <v>0</v>
      </c>
      <c r="J62" s="87">
        <v>0</v>
      </c>
      <c r="K62" s="87">
        <v>11</v>
      </c>
      <c r="L62" s="87">
        <v>30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7">
        <v>0</v>
      </c>
      <c r="S62" s="87">
        <f>G62+I62+K62+M62+O62+Q62</f>
        <v>11</v>
      </c>
      <c r="T62" s="124">
        <f>MIN(G62,I62,K62)</f>
        <v>0</v>
      </c>
      <c r="U62" s="127">
        <f>S62-T62</f>
        <v>11</v>
      </c>
      <c r="V62" s="18"/>
    </row>
    <row r="63" spans="1:22" x14ac:dyDescent="0.25">
      <c r="A63" s="111">
        <v>58</v>
      </c>
      <c r="B63" s="87" t="s">
        <v>113</v>
      </c>
      <c r="C63" s="101">
        <v>54</v>
      </c>
      <c r="D63" s="109" t="s">
        <v>136</v>
      </c>
      <c r="E63" s="110" t="s">
        <v>17</v>
      </c>
      <c r="F63" s="87" t="s">
        <v>133</v>
      </c>
      <c r="G63" s="87">
        <v>0</v>
      </c>
      <c r="H63" s="87">
        <v>0</v>
      </c>
      <c r="I63" s="87">
        <v>11</v>
      </c>
      <c r="J63" s="87">
        <v>34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f>G63+I63+K63+M63+O63+Q63</f>
        <v>11</v>
      </c>
      <c r="T63" s="124">
        <f>MIN(G63,I63,K63)</f>
        <v>0</v>
      </c>
      <c r="U63" s="127">
        <f>S63-T63</f>
        <v>11</v>
      </c>
    </row>
    <row r="64" spans="1:22" x14ac:dyDescent="0.25">
      <c r="A64" s="111">
        <v>59</v>
      </c>
      <c r="B64" s="87" t="s">
        <v>166</v>
      </c>
      <c r="C64" s="6">
        <v>19.399999999999999</v>
      </c>
      <c r="D64" s="17" t="s">
        <v>10</v>
      </c>
      <c r="E64" s="51" t="s">
        <v>17</v>
      </c>
      <c r="F64" s="1"/>
      <c r="G64" s="87">
        <v>0</v>
      </c>
      <c r="H64" s="87">
        <v>0</v>
      </c>
      <c r="I64" s="87">
        <v>0</v>
      </c>
      <c r="J64" s="87">
        <v>0</v>
      </c>
      <c r="K64" s="87">
        <v>10</v>
      </c>
      <c r="L64" s="87">
        <v>24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7">
        <v>0</v>
      </c>
      <c r="S64" s="87">
        <f>G64+I64+K64+M64+O64+Q64</f>
        <v>10</v>
      </c>
      <c r="T64" s="124">
        <f>MIN(G64,I64,K64)</f>
        <v>0</v>
      </c>
      <c r="U64" s="127">
        <f>S64-T64</f>
        <v>10</v>
      </c>
    </row>
    <row r="65" spans="1:22" x14ac:dyDescent="0.25">
      <c r="A65" s="111">
        <v>60</v>
      </c>
      <c r="B65" s="87" t="s">
        <v>143</v>
      </c>
      <c r="C65" s="101">
        <v>30.1</v>
      </c>
      <c r="D65" s="102" t="s">
        <v>9</v>
      </c>
      <c r="E65" s="103" t="s">
        <v>18</v>
      </c>
      <c r="F65" s="87" t="s">
        <v>155</v>
      </c>
      <c r="G65" s="87">
        <v>9</v>
      </c>
      <c r="H65" s="87">
        <v>37</v>
      </c>
      <c r="I65" s="87">
        <v>0</v>
      </c>
      <c r="J65" s="87">
        <v>0</v>
      </c>
      <c r="K65" s="87">
        <v>0</v>
      </c>
      <c r="L65" s="87">
        <v>0</v>
      </c>
      <c r="M65" s="87">
        <v>0</v>
      </c>
      <c r="N65" s="87">
        <v>0</v>
      </c>
      <c r="O65" s="87">
        <v>0</v>
      </c>
      <c r="P65" s="87">
        <v>0</v>
      </c>
      <c r="Q65" s="87">
        <v>0</v>
      </c>
      <c r="R65" s="87">
        <v>0</v>
      </c>
      <c r="S65" s="87">
        <f>G65+I65+K65+M65+O65+Q65</f>
        <v>9</v>
      </c>
      <c r="T65" s="124">
        <f>MIN(G65,I65,K65)</f>
        <v>0</v>
      </c>
      <c r="U65" s="127">
        <f>S65-T65</f>
        <v>9</v>
      </c>
    </row>
    <row r="66" spans="1:22" x14ac:dyDescent="0.25">
      <c r="A66" s="111">
        <v>61</v>
      </c>
      <c r="B66" s="1" t="s">
        <v>158</v>
      </c>
      <c r="C66" s="6">
        <v>28.5</v>
      </c>
      <c r="D66" s="17" t="s">
        <v>9</v>
      </c>
      <c r="E66" s="51" t="s">
        <v>16</v>
      </c>
      <c r="F66" s="1" t="s">
        <v>2</v>
      </c>
      <c r="G66" s="52">
        <v>0</v>
      </c>
      <c r="H66" s="52">
        <v>0</v>
      </c>
      <c r="I66" s="133">
        <v>8</v>
      </c>
      <c r="J66" s="133">
        <v>26</v>
      </c>
      <c r="K66" s="87">
        <v>0</v>
      </c>
      <c r="L66" s="87">
        <v>0</v>
      </c>
      <c r="M66" s="87">
        <v>0</v>
      </c>
      <c r="N66" s="87">
        <v>0</v>
      </c>
      <c r="O66" s="87">
        <v>0</v>
      </c>
      <c r="P66" s="87">
        <v>0</v>
      </c>
      <c r="Q66" s="87">
        <v>0</v>
      </c>
      <c r="R66" s="87">
        <v>0</v>
      </c>
      <c r="S66" s="87">
        <f>G66+I66+K66+M66+O66+Q66</f>
        <v>8</v>
      </c>
      <c r="T66" s="124">
        <f>MIN(G66,I66,K66)</f>
        <v>0</v>
      </c>
      <c r="U66" s="127">
        <f>S66-T66</f>
        <v>8</v>
      </c>
    </row>
    <row r="67" spans="1:22" x14ac:dyDescent="0.25">
      <c r="A67" s="111">
        <v>62</v>
      </c>
      <c r="B67" s="87" t="s">
        <v>114</v>
      </c>
      <c r="C67" s="6">
        <v>24.8</v>
      </c>
      <c r="D67" s="17" t="s">
        <v>10</v>
      </c>
      <c r="E67" s="51" t="s">
        <v>17</v>
      </c>
      <c r="F67" s="1" t="s">
        <v>133</v>
      </c>
      <c r="G67" s="87">
        <v>0</v>
      </c>
      <c r="H67" s="87">
        <v>0</v>
      </c>
      <c r="I67" s="87">
        <v>0</v>
      </c>
      <c r="J67" s="87">
        <v>0</v>
      </c>
      <c r="K67" s="87">
        <v>8</v>
      </c>
      <c r="L67" s="87">
        <v>22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7">
        <v>0</v>
      </c>
      <c r="S67" s="87">
        <f>G67+I67+K67+M67+O67+Q67</f>
        <v>8</v>
      </c>
      <c r="T67" s="124">
        <f>MIN(G67,I67,K67)</f>
        <v>0</v>
      </c>
      <c r="U67" s="127">
        <f>S67-T67</f>
        <v>8</v>
      </c>
    </row>
    <row r="68" spans="1:22" x14ac:dyDescent="0.25">
      <c r="A68" s="111">
        <v>63</v>
      </c>
      <c r="B68" s="87" t="s">
        <v>100</v>
      </c>
      <c r="C68" s="101">
        <v>38.200000000000003</v>
      </c>
      <c r="D68" s="102" t="s">
        <v>136</v>
      </c>
      <c r="E68" s="103" t="s">
        <v>16</v>
      </c>
      <c r="F68" s="87" t="s">
        <v>129</v>
      </c>
      <c r="G68" s="87">
        <v>0</v>
      </c>
      <c r="H68" s="87">
        <v>0</v>
      </c>
      <c r="I68" s="87">
        <v>4</v>
      </c>
      <c r="J68" s="87">
        <v>42</v>
      </c>
      <c r="K68" s="87">
        <v>3</v>
      </c>
      <c r="L68" s="87">
        <v>24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7">
        <v>0</v>
      </c>
      <c r="S68" s="87">
        <f>G68+I68+K68+M68+O68+Q68</f>
        <v>7</v>
      </c>
      <c r="T68" s="124">
        <f>MIN(G68,I68,K68)</f>
        <v>0</v>
      </c>
      <c r="U68" s="127">
        <f>S68-T68</f>
        <v>7</v>
      </c>
    </row>
    <row r="69" spans="1:22" x14ac:dyDescent="0.25">
      <c r="A69" s="111">
        <v>64</v>
      </c>
      <c r="B69" s="87" t="s">
        <v>149</v>
      </c>
      <c r="C69" s="101">
        <v>37.4</v>
      </c>
      <c r="D69" s="102" t="s">
        <v>136</v>
      </c>
      <c r="E69" s="103" t="s">
        <v>18</v>
      </c>
      <c r="F69" s="87"/>
      <c r="G69" s="87">
        <v>4</v>
      </c>
      <c r="H69" s="87">
        <v>25</v>
      </c>
      <c r="I69" s="87">
        <v>3</v>
      </c>
      <c r="J69" s="87">
        <v>20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7">
        <v>0</v>
      </c>
      <c r="Q69" s="87">
        <v>0</v>
      </c>
      <c r="R69" s="87">
        <v>0</v>
      </c>
      <c r="S69" s="87">
        <f>G69+I69+K69+M69+O69+Q69</f>
        <v>7</v>
      </c>
      <c r="T69" s="124">
        <f>MIN(G69,I69,K69)</f>
        <v>0</v>
      </c>
      <c r="U69" s="127">
        <f>S69-T69</f>
        <v>7</v>
      </c>
    </row>
    <row r="70" spans="1:22" x14ac:dyDescent="0.25">
      <c r="A70" s="111">
        <v>65</v>
      </c>
      <c r="B70" s="126" t="s">
        <v>3</v>
      </c>
      <c r="C70" s="82">
        <v>34</v>
      </c>
      <c r="D70" s="100" t="s">
        <v>9</v>
      </c>
      <c r="E70" s="99" t="s">
        <v>18</v>
      </c>
      <c r="F70" s="126" t="s">
        <v>2</v>
      </c>
      <c r="G70" s="126">
        <v>6</v>
      </c>
      <c r="H70" s="126">
        <v>27</v>
      </c>
      <c r="I70" s="126">
        <v>0</v>
      </c>
      <c r="J70" s="126">
        <v>0</v>
      </c>
      <c r="K70" s="126">
        <v>0</v>
      </c>
      <c r="L70" s="126">
        <v>0</v>
      </c>
      <c r="M70" s="126">
        <v>0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f>G70+I70+K70+M70+O70+Q70</f>
        <v>6</v>
      </c>
      <c r="T70" s="124">
        <f>MIN(G70,I70,K70)</f>
        <v>0</v>
      </c>
      <c r="U70" s="128">
        <f>S70-T70</f>
        <v>6</v>
      </c>
      <c r="V70" s="18"/>
    </row>
    <row r="71" spans="1:22" x14ac:dyDescent="0.25">
      <c r="A71" s="111">
        <v>66</v>
      </c>
      <c r="B71" s="87" t="s">
        <v>165</v>
      </c>
      <c r="C71" s="6">
        <v>54</v>
      </c>
      <c r="D71" s="17" t="s">
        <v>136</v>
      </c>
      <c r="E71" s="51" t="s">
        <v>17</v>
      </c>
      <c r="F71" s="1"/>
      <c r="G71" s="87">
        <v>0</v>
      </c>
      <c r="H71" s="87">
        <v>0</v>
      </c>
      <c r="I71" s="87">
        <v>0</v>
      </c>
      <c r="J71" s="87">
        <v>0</v>
      </c>
      <c r="K71" s="87">
        <v>3</v>
      </c>
      <c r="L71" s="87">
        <v>25</v>
      </c>
      <c r="M71" s="87">
        <v>0</v>
      </c>
      <c r="N71" s="87">
        <v>0</v>
      </c>
      <c r="O71" s="87">
        <v>0</v>
      </c>
      <c r="P71" s="87">
        <v>0</v>
      </c>
      <c r="Q71" s="87">
        <v>0</v>
      </c>
      <c r="R71" s="87">
        <v>0</v>
      </c>
      <c r="S71" s="87">
        <f>G71+I71+K71+M71+O71+Q71</f>
        <v>3</v>
      </c>
      <c r="T71" s="124">
        <f>MIN(G71,I71,K71)</f>
        <v>0</v>
      </c>
      <c r="U71" s="127">
        <f>S71-T71</f>
        <v>3</v>
      </c>
      <c r="V71" s="115"/>
    </row>
    <row r="72" spans="1:22" x14ac:dyDescent="0.25">
      <c r="A72" s="111">
        <v>67</v>
      </c>
      <c r="B72" s="87" t="s">
        <v>102</v>
      </c>
      <c r="C72" s="101">
        <v>46.1</v>
      </c>
      <c r="D72" s="102" t="s">
        <v>136</v>
      </c>
      <c r="E72" s="103" t="s">
        <v>17</v>
      </c>
      <c r="F72" s="87" t="s">
        <v>129</v>
      </c>
      <c r="G72" s="87">
        <v>0</v>
      </c>
      <c r="H72" s="87">
        <v>0</v>
      </c>
      <c r="I72" s="87">
        <v>1</v>
      </c>
      <c r="J72" s="87">
        <v>27</v>
      </c>
      <c r="K72" s="87">
        <v>0</v>
      </c>
      <c r="L72" s="87">
        <v>11</v>
      </c>
      <c r="M72" s="87">
        <v>0</v>
      </c>
      <c r="N72" s="87">
        <v>0</v>
      </c>
      <c r="O72" s="87">
        <v>0</v>
      </c>
      <c r="P72" s="87">
        <v>0</v>
      </c>
      <c r="Q72" s="87">
        <v>0</v>
      </c>
      <c r="R72" s="87">
        <v>0</v>
      </c>
      <c r="S72" s="87">
        <f>G72+I72+K72+M72+O72+Q72</f>
        <v>1</v>
      </c>
      <c r="T72" s="124">
        <f>MIN(G72,I72,K72)</f>
        <v>0</v>
      </c>
      <c r="U72" s="127">
        <f>S72-T72</f>
        <v>1</v>
      </c>
      <c r="V72" s="129"/>
    </row>
    <row r="73" spans="1:22" x14ac:dyDescent="0.25">
      <c r="A73" s="1">
        <v>68</v>
      </c>
      <c r="B73" s="87" t="s">
        <v>163</v>
      </c>
      <c r="C73" s="6">
        <v>45</v>
      </c>
      <c r="D73" s="17" t="s">
        <v>136</v>
      </c>
      <c r="E73" s="51" t="s">
        <v>164</v>
      </c>
      <c r="F73" s="1"/>
      <c r="G73" s="87">
        <v>0</v>
      </c>
      <c r="H73" s="87">
        <v>0</v>
      </c>
      <c r="I73" s="87">
        <v>0</v>
      </c>
      <c r="J73" s="87">
        <v>0</v>
      </c>
      <c r="K73" s="87">
        <v>1</v>
      </c>
      <c r="L73" s="87">
        <v>19</v>
      </c>
      <c r="M73" s="87">
        <v>0</v>
      </c>
      <c r="N73" s="87">
        <v>0</v>
      </c>
      <c r="O73" s="87">
        <v>0</v>
      </c>
      <c r="P73" s="87">
        <v>0</v>
      </c>
      <c r="Q73" s="87">
        <v>0</v>
      </c>
      <c r="R73" s="87">
        <v>0</v>
      </c>
      <c r="S73" s="87">
        <f>G73+I73+K73+M73+O73+Q73</f>
        <v>1</v>
      </c>
      <c r="T73" s="124">
        <f>MIN(G73,I73,K73)</f>
        <v>0</v>
      </c>
      <c r="U73" s="127">
        <f>S73-T73</f>
        <v>1</v>
      </c>
    </row>
    <row r="74" spans="1:22" x14ac:dyDescent="0.25">
      <c r="A74" s="111">
        <v>69</v>
      </c>
      <c r="B74" s="87" t="s">
        <v>167</v>
      </c>
      <c r="C74" s="6">
        <v>45.5</v>
      </c>
      <c r="D74" s="17" t="s">
        <v>136</v>
      </c>
      <c r="E74" s="51" t="s">
        <v>17</v>
      </c>
      <c r="F74" s="1"/>
      <c r="G74" s="87">
        <v>0</v>
      </c>
      <c r="H74" s="87">
        <v>0</v>
      </c>
      <c r="I74" s="87">
        <v>0</v>
      </c>
      <c r="J74" s="87">
        <v>0</v>
      </c>
      <c r="K74" s="87">
        <v>1</v>
      </c>
      <c r="L74" s="87">
        <v>12</v>
      </c>
      <c r="M74" s="87">
        <v>0</v>
      </c>
      <c r="N74" s="87">
        <v>0</v>
      </c>
      <c r="O74" s="87">
        <v>0</v>
      </c>
      <c r="P74" s="87">
        <v>0</v>
      </c>
      <c r="Q74" s="87">
        <v>0</v>
      </c>
      <c r="R74" s="87">
        <v>0</v>
      </c>
      <c r="S74" s="87">
        <f>G74+I74+K74+M74+O74+Q74</f>
        <v>1</v>
      </c>
      <c r="T74" s="124">
        <f>MIN(G74,I74,K74)</f>
        <v>0</v>
      </c>
      <c r="U74" s="127">
        <f>S74-T74</f>
        <v>1</v>
      </c>
    </row>
    <row r="75" spans="1:22" x14ac:dyDescent="0.25">
      <c r="A75" s="1">
        <v>70</v>
      </c>
      <c r="B75" s="1" t="s">
        <v>157</v>
      </c>
      <c r="C75" s="6">
        <v>54</v>
      </c>
      <c r="D75" s="17" t="s">
        <v>136</v>
      </c>
      <c r="E75" s="51" t="s">
        <v>17</v>
      </c>
      <c r="F75" s="1" t="s">
        <v>2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87">
        <f>G75+I75+K75+M75+O75+Q75</f>
        <v>0</v>
      </c>
      <c r="T75" s="124">
        <f>MIN(G75,I75,K75)</f>
        <v>0</v>
      </c>
      <c r="U75" s="127">
        <f>S75-T75</f>
        <v>0</v>
      </c>
    </row>
  </sheetData>
  <sortState ref="B6:U75">
    <sortCondition descending="1" ref="U6:U75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90"/>
  <sheetViews>
    <sheetView topLeftCell="A70" workbookViewId="0">
      <selection activeCell="W83" sqref="W83"/>
    </sheetView>
  </sheetViews>
  <sheetFormatPr defaultRowHeight="15" x14ac:dyDescent="0.25"/>
  <cols>
    <col min="2" max="2" width="6.140625" style="38" customWidth="1"/>
    <col min="3" max="3" width="23.140625" customWidth="1"/>
    <col min="4" max="4" width="4.7109375" style="13" customWidth="1"/>
    <col min="5" max="5" width="4.28515625" style="18" customWidth="1"/>
    <col min="6" max="6" width="7.28515625" style="45" customWidth="1"/>
    <col min="7" max="7" width="16.7109375" customWidth="1"/>
    <col min="8" max="16" width="5.7109375" style="38" customWidth="1"/>
    <col min="17" max="17" width="5.42578125" style="38" customWidth="1"/>
    <col min="18" max="20" width="5.7109375" style="38" customWidth="1"/>
    <col min="21" max="22" width="5.7109375" customWidth="1"/>
  </cols>
  <sheetData>
    <row r="3" spans="2:22" ht="14.45" x14ac:dyDescent="0.3">
      <c r="E3" s="14"/>
      <c r="F3" s="44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7"/>
      <c r="V3" s="7"/>
    </row>
    <row r="4" spans="2:22" ht="18" x14ac:dyDescent="0.35">
      <c r="C4" s="3" t="s">
        <v>37</v>
      </c>
      <c r="E4" s="14"/>
      <c r="F4" s="44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7"/>
      <c r="V4" s="7"/>
    </row>
    <row r="5" spans="2:22" ht="18.600000000000001" thickBot="1" x14ac:dyDescent="0.4">
      <c r="C5" s="3"/>
      <c r="E5" s="14"/>
      <c r="F5" s="44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7"/>
      <c r="V5" s="7"/>
    </row>
    <row r="6" spans="2:22" ht="21.6" thickBot="1" x14ac:dyDescent="0.45">
      <c r="C6" s="5" t="s">
        <v>36</v>
      </c>
      <c r="E6" s="14"/>
      <c r="F6" s="44"/>
      <c r="H6" s="140" t="s">
        <v>19</v>
      </c>
      <c r="I6" s="141"/>
      <c r="J6" s="138" t="s">
        <v>23</v>
      </c>
      <c r="K6" s="139"/>
      <c r="L6" s="138" t="s">
        <v>24</v>
      </c>
      <c r="M6" s="139"/>
      <c r="N6" s="138" t="s">
        <v>25</v>
      </c>
      <c r="O6" s="139"/>
      <c r="P6" s="138" t="s">
        <v>41</v>
      </c>
      <c r="Q6" s="139"/>
      <c r="R6" s="138" t="s">
        <v>26</v>
      </c>
      <c r="S6" s="139"/>
      <c r="T6" s="39"/>
      <c r="U6" s="7"/>
      <c r="V6" s="7"/>
    </row>
    <row r="7" spans="2:22" thickBot="1" x14ac:dyDescent="0.35">
      <c r="C7" s="26" t="s">
        <v>5</v>
      </c>
      <c r="D7" s="32" t="s">
        <v>4</v>
      </c>
      <c r="E7" s="27" t="s">
        <v>11</v>
      </c>
      <c r="F7" s="28" t="s">
        <v>15</v>
      </c>
      <c r="G7" s="29" t="s">
        <v>6</v>
      </c>
      <c r="H7" s="42" t="s">
        <v>20</v>
      </c>
      <c r="I7" s="41" t="s">
        <v>21</v>
      </c>
      <c r="J7" s="43" t="s">
        <v>20</v>
      </c>
      <c r="K7" s="43" t="s">
        <v>21</v>
      </c>
      <c r="L7" s="43" t="s">
        <v>20</v>
      </c>
      <c r="M7" s="43" t="s">
        <v>21</v>
      </c>
      <c r="N7" s="43" t="s">
        <v>20</v>
      </c>
      <c r="O7" s="43" t="s">
        <v>21</v>
      </c>
      <c r="P7" s="43" t="s">
        <v>20</v>
      </c>
      <c r="Q7" s="43" t="s">
        <v>21</v>
      </c>
      <c r="R7" s="43" t="s">
        <v>20</v>
      </c>
      <c r="S7" s="43" t="s">
        <v>21</v>
      </c>
      <c r="T7" s="46" t="s">
        <v>13</v>
      </c>
      <c r="U7" s="30" t="s">
        <v>12</v>
      </c>
      <c r="V7" s="31" t="s">
        <v>7</v>
      </c>
    </row>
    <row r="8" spans="2:22" x14ac:dyDescent="0.25">
      <c r="B8" s="52">
        <v>1</v>
      </c>
      <c r="C8" s="2" t="s">
        <v>93</v>
      </c>
      <c r="D8" s="15">
        <v>9.4</v>
      </c>
      <c r="E8" s="16" t="s">
        <v>8</v>
      </c>
      <c r="F8" s="50" t="s">
        <v>16</v>
      </c>
      <c r="G8" s="2" t="s">
        <v>135</v>
      </c>
      <c r="H8" s="40">
        <v>0</v>
      </c>
      <c r="I8" s="40">
        <v>0</v>
      </c>
      <c r="J8" s="40">
        <v>26</v>
      </c>
      <c r="K8" s="40">
        <v>34</v>
      </c>
      <c r="L8" s="40">
        <v>28</v>
      </c>
      <c r="M8" s="40">
        <v>37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123">
        <f t="shared" ref="T8:T22" si="0">I8+K8+M8</f>
        <v>71</v>
      </c>
      <c r="U8" s="124">
        <f t="shared" ref="U8:U22" si="1">MIN(I8,K8,M8)</f>
        <v>0</v>
      </c>
      <c r="V8" s="125">
        <f t="shared" ref="V8:V22" si="2">T8-U8</f>
        <v>71</v>
      </c>
    </row>
    <row r="9" spans="2:22" x14ac:dyDescent="0.25">
      <c r="B9" s="40">
        <v>2</v>
      </c>
      <c r="C9" s="2" t="s">
        <v>139</v>
      </c>
      <c r="D9" s="15">
        <v>-1.6</v>
      </c>
      <c r="E9" s="16" t="s">
        <v>8</v>
      </c>
      <c r="F9" s="50" t="s">
        <v>17</v>
      </c>
      <c r="G9" s="2" t="s">
        <v>160</v>
      </c>
      <c r="H9" s="40">
        <v>0</v>
      </c>
      <c r="I9" s="40">
        <v>0</v>
      </c>
      <c r="J9" s="80">
        <v>36</v>
      </c>
      <c r="K9" s="80">
        <v>35</v>
      </c>
      <c r="L9" s="123">
        <v>34</v>
      </c>
      <c r="M9" s="123">
        <v>32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f t="shared" si="0"/>
        <v>67</v>
      </c>
      <c r="U9" s="124">
        <f t="shared" si="1"/>
        <v>0</v>
      </c>
      <c r="V9" s="125">
        <f t="shared" si="2"/>
        <v>67</v>
      </c>
    </row>
    <row r="10" spans="2:22" x14ac:dyDescent="0.25">
      <c r="B10" s="52">
        <v>3</v>
      </c>
      <c r="C10" s="87" t="s">
        <v>54</v>
      </c>
      <c r="D10" s="101">
        <v>9.9</v>
      </c>
      <c r="E10" s="102" t="s">
        <v>8</v>
      </c>
      <c r="F10" s="103" t="s">
        <v>17</v>
      </c>
      <c r="G10" s="87" t="s">
        <v>134</v>
      </c>
      <c r="H10" s="86">
        <v>26</v>
      </c>
      <c r="I10" s="86">
        <v>34</v>
      </c>
      <c r="J10" s="86">
        <v>21</v>
      </c>
      <c r="K10" s="86">
        <v>31</v>
      </c>
      <c r="L10" s="86">
        <v>15</v>
      </c>
      <c r="M10" s="86">
        <v>24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123">
        <f t="shared" si="0"/>
        <v>89</v>
      </c>
      <c r="U10" s="124">
        <f t="shared" si="1"/>
        <v>24</v>
      </c>
      <c r="V10" s="127">
        <f t="shared" si="2"/>
        <v>65</v>
      </c>
    </row>
    <row r="11" spans="2:22" x14ac:dyDescent="0.25">
      <c r="B11" s="52">
        <v>4</v>
      </c>
      <c r="C11" s="2" t="s">
        <v>64</v>
      </c>
      <c r="D11" s="15">
        <v>11.5</v>
      </c>
      <c r="E11" s="16" t="s">
        <v>8</v>
      </c>
      <c r="F11" s="50" t="s">
        <v>16</v>
      </c>
      <c r="G11" s="2" t="s">
        <v>159</v>
      </c>
      <c r="H11" s="40">
        <v>0</v>
      </c>
      <c r="I11" s="40">
        <v>0</v>
      </c>
      <c r="J11" s="80">
        <v>22</v>
      </c>
      <c r="K11" s="80">
        <v>35</v>
      </c>
      <c r="L11" s="86">
        <v>16</v>
      </c>
      <c r="M11" s="86">
        <v>28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123">
        <f t="shared" si="0"/>
        <v>63</v>
      </c>
      <c r="U11" s="124">
        <f t="shared" si="1"/>
        <v>0</v>
      </c>
      <c r="V11" s="120">
        <f t="shared" si="2"/>
        <v>63</v>
      </c>
    </row>
    <row r="12" spans="2:22" x14ac:dyDescent="0.25">
      <c r="B12" s="52">
        <v>5</v>
      </c>
      <c r="C12" s="123" t="s">
        <v>96</v>
      </c>
      <c r="D12" s="83">
        <v>12.3</v>
      </c>
      <c r="E12" s="94" t="s">
        <v>8</v>
      </c>
      <c r="F12" s="95" t="s">
        <v>16</v>
      </c>
      <c r="G12" s="123" t="s">
        <v>135</v>
      </c>
      <c r="H12" s="123">
        <v>23</v>
      </c>
      <c r="I12" s="123">
        <v>33</v>
      </c>
      <c r="J12" s="123">
        <v>17</v>
      </c>
      <c r="K12" s="123">
        <v>30</v>
      </c>
      <c r="L12" s="123">
        <v>13</v>
      </c>
      <c r="M12" s="123">
        <v>21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f t="shared" si="0"/>
        <v>84</v>
      </c>
      <c r="U12" s="124">
        <f t="shared" si="1"/>
        <v>21</v>
      </c>
      <c r="V12" s="125">
        <f t="shared" si="2"/>
        <v>63</v>
      </c>
    </row>
    <row r="13" spans="2:22" x14ac:dyDescent="0.25">
      <c r="B13" s="52">
        <v>6</v>
      </c>
      <c r="C13" s="86" t="s">
        <v>0</v>
      </c>
      <c r="D13" s="106">
        <v>11.8</v>
      </c>
      <c r="E13" s="107" t="s">
        <v>8</v>
      </c>
      <c r="F13" s="108" t="s">
        <v>16</v>
      </c>
      <c r="G13" s="86" t="s">
        <v>65</v>
      </c>
      <c r="H13" s="86">
        <v>15</v>
      </c>
      <c r="I13" s="86">
        <v>25</v>
      </c>
      <c r="J13" s="86">
        <v>16</v>
      </c>
      <c r="K13" s="86">
        <v>26</v>
      </c>
      <c r="L13" s="86">
        <v>21</v>
      </c>
      <c r="M13" s="86">
        <v>32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123">
        <f t="shared" si="0"/>
        <v>83</v>
      </c>
      <c r="U13" s="124">
        <f t="shared" si="1"/>
        <v>25</v>
      </c>
      <c r="V13" s="120">
        <f t="shared" si="2"/>
        <v>58</v>
      </c>
    </row>
    <row r="14" spans="2:22" x14ac:dyDescent="0.25">
      <c r="B14" s="52">
        <v>7</v>
      </c>
      <c r="C14" s="87" t="s">
        <v>42</v>
      </c>
      <c r="D14" s="101">
        <v>8.1999999999999993</v>
      </c>
      <c r="E14" s="102" t="s">
        <v>8</v>
      </c>
      <c r="F14" s="103" t="s">
        <v>17</v>
      </c>
      <c r="G14" s="87" t="s">
        <v>134</v>
      </c>
      <c r="H14" s="86">
        <v>19</v>
      </c>
      <c r="I14" s="86">
        <v>25</v>
      </c>
      <c r="J14" s="86">
        <v>21</v>
      </c>
      <c r="K14" s="86">
        <v>29</v>
      </c>
      <c r="L14" s="86">
        <v>21</v>
      </c>
      <c r="M14" s="86">
        <v>27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123">
        <f t="shared" si="0"/>
        <v>81</v>
      </c>
      <c r="U14" s="124">
        <f t="shared" si="1"/>
        <v>25</v>
      </c>
      <c r="V14" s="120">
        <f t="shared" si="2"/>
        <v>56</v>
      </c>
    </row>
    <row r="15" spans="2:22" x14ac:dyDescent="0.25">
      <c r="B15" s="52">
        <v>8</v>
      </c>
      <c r="C15" s="40" t="s">
        <v>53</v>
      </c>
      <c r="D15" s="83">
        <v>10.8</v>
      </c>
      <c r="E15" s="98" t="s">
        <v>8</v>
      </c>
      <c r="F15" s="95" t="s">
        <v>16</v>
      </c>
      <c r="G15" s="40" t="s">
        <v>137</v>
      </c>
      <c r="H15" s="40">
        <v>19</v>
      </c>
      <c r="I15" s="40">
        <v>26</v>
      </c>
      <c r="J15" s="40">
        <v>17</v>
      </c>
      <c r="K15" s="40">
        <v>26</v>
      </c>
      <c r="L15" s="40">
        <v>20</v>
      </c>
      <c r="M15" s="40">
        <v>29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123">
        <f t="shared" si="0"/>
        <v>81</v>
      </c>
      <c r="U15" s="124">
        <f t="shared" si="1"/>
        <v>26</v>
      </c>
      <c r="V15" s="9">
        <f t="shared" si="2"/>
        <v>55</v>
      </c>
    </row>
    <row r="16" spans="2:22" x14ac:dyDescent="0.25">
      <c r="B16" s="52">
        <v>9</v>
      </c>
      <c r="C16" s="2" t="s">
        <v>61</v>
      </c>
      <c r="D16" s="15">
        <v>9</v>
      </c>
      <c r="E16" s="16" t="s">
        <v>8</v>
      </c>
      <c r="F16" s="50" t="s">
        <v>16</v>
      </c>
      <c r="G16" s="1" t="s">
        <v>97</v>
      </c>
      <c r="H16" s="40">
        <v>0</v>
      </c>
      <c r="I16" s="40">
        <v>0</v>
      </c>
      <c r="J16" s="80">
        <v>23</v>
      </c>
      <c r="K16" s="80">
        <v>32</v>
      </c>
      <c r="L16" s="40">
        <v>15</v>
      </c>
      <c r="M16" s="40">
        <v>23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123">
        <f t="shared" si="0"/>
        <v>55</v>
      </c>
      <c r="U16" s="124">
        <f t="shared" si="1"/>
        <v>0</v>
      </c>
      <c r="V16" s="9">
        <f t="shared" si="2"/>
        <v>55</v>
      </c>
    </row>
    <row r="17" spans="2:22" x14ac:dyDescent="0.25">
      <c r="B17" s="52">
        <v>10</v>
      </c>
      <c r="C17" s="86" t="s">
        <v>106</v>
      </c>
      <c r="D17" s="106">
        <v>11.3</v>
      </c>
      <c r="E17" s="107" t="s">
        <v>8</v>
      </c>
      <c r="F17" s="108" t="s">
        <v>17</v>
      </c>
      <c r="G17" s="86" t="s">
        <v>105</v>
      </c>
      <c r="H17" s="123">
        <v>19</v>
      </c>
      <c r="I17" s="123">
        <v>30</v>
      </c>
      <c r="J17" s="123">
        <v>0</v>
      </c>
      <c r="K17" s="123">
        <v>0</v>
      </c>
      <c r="L17" s="123">
        <v>15</v>
      </c>
      <c r="M17" s="123">
        <v>25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f t="shared" si="0"/>
        <v>55</v>
      </c>
      <c r="U17" s="124">
        <f t="shared" si="1"/>
        <v>0</v>
      </c>
      <c r="V17" s="125">
        <f t="shared" si="2"/>
        <v>55</v>
      </c>
    </row>
    <row r="18" spans="2:22" x14ac:dyDescent="0.25">
      <c r="B18" s="52">
        <v>11</v>
      </c>
      <c r="C18" s="86" t="s">
        <v>81</v>
      </c>
      <c r="D18" s="106">
        <v>11.3</v>
      </c>
      <c r="E18" s="107" t="s">
        <v>8</v>
      </c>
      <c r="F18" s="108" t="s">
        <v>16</v>
      </c>
      <c r="G18" s="86" t="s">
        <v>83</v>
      </c>
      <c r="H18" s="86">
        <v>21</v>
      </c>
      <c r="I18" s="86">
        <v>30</v>
      </c>
      <c r="J18" s="86">
        <v>0</v>
      </c>
      <c r="K18" s="86">
        <v>0</v>
      </c>
      <c r="L18" s="86">
        <v>17</v>
      </c>
      <c r="M18" s="86">
        <v>25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123">
        <f t="shared" si="0"/>
        <v>55</v>
      </c>
      <c r="U18" s="124">
        <f t="shared" si="1"/>
        <v>0</v>
      </c>
      <c r="V18" s="120">
        <f t="shared" si="2"/>
        <v>55</v>
      </c>
    </row>
    <row r="19" spans="2:22" x14ac:dyDescent="0.25">
      <c r="B19" s="52">
        <v>12</v>
      </c>
      <c r="C19" s="87" t="s">
        <v>92</v>
      </c>
      <c r="D19" s="83">
        <v>3</v>
      </c>
      <c r="E19" s="94" t="s">
        <v>8</v>
      </c>
      <c r="F19" s="95" t="s">
        <v>17</v>
      </c>
      <c r="G19" s="126" t="s">
        <v>135</v>
      </c>
      <c r="H19" s="123">
        <v>23</v>
      </c>
      <c r="I19" s="123">
        <v>23</v>
      </c>
      <c r="J19" s="123">
        <v>25</v>
      </c>
      <c r="K19" s="123">
        <v>28</v>
      </c>
      <c r="L19" s="123">
        <v>22</v>
      </c>
      <c r="M19" s="123">
        <v>23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f t="shared" si="0"/>
        <v>74</v>
      </c>
      <c r="U19" s="124">
        <f t="shared" si="1"/>
        <v>23</v>
      </c>
      <c r="V19" s="125">
        <f t="shared" si="2"/>
        <v>51</v>
      </c>
    </row>
    <row r="20" spans="2:22" x14ac:dyDescent="0.25">
      <c r="B20" s="52">
        <v>13</v>
      </c>
      <c r="C20" s="87" t="s">
        <v>70</v>
      </c>
      <c r="D20" s="106">
        <v>9.8000000000000007</v>
      </c>
      <c r="E20" s="107" t="s">
        <v>8</v>
      </c>
      <c r="F20" s="108" t="s">
        <v>16</v>
      </c>
      <c r="G20" s="87" t="s">
        <v>83</v>
      </c>
      <c r="H20" s="86">
        <v>18</v>
      </c>
      <c r="I20" s="86">
        <v>26</v>
      </c>
      <c r="J20" s="86">
        <v>0</v>
      </c>
      <c r="K20" s="86">
        <v>0</v>
      </c>
      <c r="L20" s="86">
        <v>18</v>
      </c>
      <c r="M20" s="86">
        <v>25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123">
        <f t="shared" si="0"/>
        <v>51</v>
      </c>
      <c r="U20" s="124">
        <f t="shared" si="1"/>
        <v>0</v>
      </c>
      <c r="V20" s="120">
        <f t="shared" si="2"/>
        <v>51</v>
      </c>
    </row>
    <row r="21" spans="2:22" x14ac:dyDescent="0.25">
      <c r="B21" s="52">
        <v>14</v>
      </c>
      <c r="C21" s="87" t="s">
        <v>56</v>
      </c>
      <c r="D21" s="15">
        <v>9.6</v>
      </c>
      <c r="E21" s="16" t="s">
        <v>8</v>
      </c>
      <c r="F21" s="50" t="s">
        <v>17</v>
      </c>
      <c r="G21" s="1" t="s">
        <v>83</v>
      </c>
      <c r="H21" s="40">
        <v>0</v>
      </c>
      <c r="I21" s="40">
        <v>0</v>
      </c>
      <c r="J21" s="86">
        <v>23</v>
      </c>
      <c r="K21" s="86">
        <v>32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123">
        <f t="shared" si="0"/>
        <v>32</v>
      </c>
      <c r="U21" s="124">
        <f t="shared" si="1"/>
        <v>0</v>
      </c>
      <c r="V21" s="120">
        <f t="shared" si="2"/>
        <v>32</v>
      </c>
    </row>
    <row r="22" spans="2:22" x14ac:dyDescent="0.25">
      <c r="B22" s="52">
        <v>15</v>
      </c>
      <c r="C22" s="87" t="s">
        <v>118</v>
      </c>
      <c r="D22" s="83">
        <v>10.1</v>
      </c>
      <c r="E22" s="94" t="s">
        <v>8</v>
      </c>
      <c r="F22" s="95" t="s">
        <v>132</v>
      </c>
      <c r="G22" s="126" t="s">
        <v>115</v>
      </c>
      <c r="H22" s="123">
        <v>20</v>
      </c>
      <c r="I22" s="123">
        <v>29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f t="shared" si="0"/>
        <v>29</v>
      </c>
      <c r="U22" s="124">
        <f t="shared" si="1"/>
        <v>0</v>
      </c>
      <c r="V22" s="125">
        <f t="shared" si="2"/>
        <v>29</v>
      </c>
    </row>
    <row r="23" spans="2:22" x14ac:dyDescent="0.25">
      <c r="C23" s="12"/>
      <c r="D23" s="47"/>
      <c r="E23" s="55"/>
      <c r="F23" s="56"/>
      <c r="G23" s="1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48"/>
      <c r="V23" s="8"/>
    </row>
    <row r="24" spans="2:22" ht="15.75" thickBot="1" x14ac:dyDescent="0.3">
      <c r="C24" s="12"/>
      <c r="D24" s="47"/>
      <c r="E24" s="55"/>
      <c r="F24" s="56"/>
      <c r="G24" s="1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48"/>
      <c r="V24" s="8"/>
    </row>
    <row r="25" spans="2:22" ht="21.75" thickBot="1" x14ac:dyDescent="0.4">
      <c r="C25" s="5" t="s">
        <v>153</v>
      </c>
      <c r="E25" s="14"/>
      <c r="F25" s="44"/>
      <c r="H25" s="140" t="s">
        <v>19</v>
      </c>
      <c r="I25" s="141"/>
      <c r="J25" s="138" t="s">
        <v>23</v>
      </c>
      <c r="K25" s="139"/>
      <c r="L25" s="138" t="s">
        <v>24</v>
      </c>
      <c r="M25" s="139"/>
      <c r="N25" s="138" t="s">
        <v>25</v>
      </c>
      <c r="O25" s="139"/>
      <c r="P25" s="138" t="s">
        <v>41</v>
      </c>
      <c r="Q25" s="139"/>
      <c r="R25" s="138" t="s">
        <v>26</v>
      </c>
      <c r="S25" s="139"/>
      <c r="T25" s="39"/>
      <c r="U25" s="7"/>
      <c r="V25" s="7"/>
    </row>
    <row r="26" spans="2:22" ht="15.75" thickBot="1" x14ac:dyDescent="0.3">
      <c r="C26" s="26" t="s">
        <v>5</v>
      </c>
      <c r="D26" s="32" t="s">
        <v>4</v>
      </c>
      <c r="E26" s="27" t="s">
        <v>11</v>
      </c>
      <c r="F26" s="28" t="s">
        <v>15</v>
      </c>
      <c r="G26" s="29" t="s">
        <v>6</v>
      </c>
      <c r="H26" s="42" t="s">
        <v>20</v>
      </c>
      <c r="I26" s="41" t="s">
        <v>21</v>
      </c>
      <c r="J26" s="43" t="s">
        <v>20</v>
      </c>
      <c r="K26" s="43" t="s">
        <v>21</v>
      </c>
      <c r="L26" s="43" t="s">
        <v>20</v>
      </c>
      <c r="M26" s="43" t="s">
        <v>21</v>
      </c>
      <c r="N26" s="43" t="s">
        <v>20</v>
      </c>
      <c r="O26" s="43" t="s">
        <v>21</v>
      </c>
      <c r="P26" s="43" t="s">
        <v>20</v>
      </c>
      <c r="Q26" s="43" t="s">
        <v>21</v>
      </c>
      <c r="R26" s="43" t="s">
        <v>20</v>
      </c>
      <c r="S26" s="43" t="s">
        <v>21</v>
      </c>
      <c r="T26" s="46" t="s">
        <v>13</v>
      </c>
      <c r="U26" s="30" t="s">
        <v>12</v>
      </c>
      <c r="V26" s="31" t="s">
        <v>7</v>
      </c>
    </row>
    <row r="27" spans="2:22" x14ac:dyDescent="0.25">
      <c r="B27" s="52">
        <v>1</v>
      </c>
      <c r="C27" s="87" t="s">
        <v>50</v>
      </c>
      <c r="D27" s="106">
        <v>16.7</v>
      </c>
      <c r="E27" s="107" t="s">
        <v>10</v>
      </c>
      <c r="F27" s="108" t="s">
        <v>16</v>
      </c>
      <c r="G27" s="87" t="s">
        <v>133</v>
      </c>
      <c r="H27" s="86">
        <v>17</v>
      </c>
      <c r="I27" s="86">
        <v>37</v>
      </c>
      <c r="J27" s="86">
        <v>22</v>
      </c>
      <c r="K27" s="86">
        <v>44</v>
      </c>
      <c r="L27" s="86">
        <v>5</v>
      </c>
      <c r="M27" s="86">
        <v>13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f t="shared" ref="T27:T62" si="3">I27+K27+M27</f>
        <v>94</v>
      </c>
      <c r="U27" s="124">
        <f t="shared" ref="U27:U62" si="4">MIN(I27,K27,M27)</f>
        <v>13</v>
      </c>
      <c r="V27" s="120">
        <f t="shared" ref="V27:V62" si="5">T27-U27</f>
        <v>81</v>
      </c>
    </row>
    <row r="28" spans="2:22" x14ac:dyDescent="0.25">
      <c r="B28" s="52">
        <v>2</v>
      </c>
      <c r="C28" s="87" t="s">
        <v>44</v>
      </c>
      <c r="D28" s="106">
        <v>16.7</v>
      </c>
      <c r="E28" s="107" t="s">
        <v>10</v>
      </c>
      <c r="F28" s="108" t="s">
        <v>16</v>
      </c>
      <c r="G28" s="87" t="s">
        <v>134</v>
      </c>
      <c r="H28" s="86">
        <v>26</v>
      </c>
      <c r="I28" s="86">
        <v>42</v>
      </c>
      <c r="J28" s="86">
        <v>17</v>
      </c>
      <c r="K28" s="86">
        <v>33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f t="shared" si="3"/>
        <v>75</v>
      </c>
      <c r="U28" s="124">
        <f t="shared" si="4"/>
        <v>0</v>
      </c>
      <c r="V28" s="120">
        <f t="shared" si="5"/>
        <v>75</v>
      </c>
    </row>
    <row r="29" spans="2:22" x14ac:dyDescent="0.25">
      <c r="B29" s="52">
        <v>3</v>
      </c>
      <c r="C29" s="87" t="s">
        <v>55</v>
      </c>
      <c r="D29" s="106">
        <v>22.5</v>
      </c>
      <c r="E29" s="107" t="s">
        <v>10</v>
      </c>
      <c r="F29" s="108" t="s">
        <v>16</v>
      </c>
      <c r="G29" s="87" t="s">
        <v>129</v>
      </c>
      <c r="H29" s="86">
        <v>18</v>
      </c>
      <c r="I29" s="86">
        <v>41</v>
      </c>
      <c r="J29" s="86">
        <v>10</v>
      </c>
      <c r="K29" s="86">
        <v>33</v>
      </c>
      <c r="L29" s="86">
        <v>11</v>
      </c>
      <c r="M29" s="86">
        <v>25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f t="shared" si="3"/>
        <v>99</v>
      </c>
      <c r="U29" s="124">
        <f t="shared" si="4"/>
        <v>25</v>
      </c>
      <c r="V29" s="120">
        <f t="shared" si="5"/>
        <v>74</v>
      </c>
    </row>
    <row r="30" spans="2:22" x14ac:dyDescent="0.25">
      <c r="B30" s="52">
        <v>4</v>
      </c>
      <c r="C30" s="87" t="s">
        <v>162</v>
      </c>
      <c r="D30" s="106">
        <v>24.1</v>
      </c>
      <c r="E30" s="107" t="s">
        <v>10</v>
      </c>
      <c r="F30" s="103" t="s">
        <v>16</v>
      </c>
      <c r="G30" s="87" t="s">
        <v>129</v>
      </c>
      <c r="H30" s="86">
        <v>13</v>
      </c>
      <c r="I30" s="86">
        <v>33</v>
      </c>
      <c r="J30" s="86">
        <v>14</v>
      </c>
      <c r="K30" s="86">
        <v>38</v>
      </c>
      <c r="L30" s="86">
        <v>5</v>
      </c>
      <c r="M30" s="86">
        <v>18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f t="shared" si="3"/>
        <v>89</v>
      </c>
      <c r="U30" s="124">
        <f t="shared" si="4"/>
        <v>18</v>
      </c>
      <c r="V30" s="120">
        <f t="shared" si="5"/>
        <v>71</v>
      </c>
    </row>
    <row r="31" spans="2:22" x14ac:dyDescent="0.25">
      <c r="B31" s="52">
        <v>5</v>
      </c>
      <c r="C31" s="87" t="s">
        <v>48</v>
      </c>
      <c r="D31" s="106">
        <v>17.899999999999999</v>
      </c>
      <c r="E31" s="131" t="s">
        <v>10</v>
      </c>
      <c r="F31" s="110" t="s">
        <v>16</v>
      </c>
      <c r="G31" s="86" t="s">
        <v>137</v>
      </c>
      <c r="H31" s="86">
        <v>18</v>
      </c>
      <c r="I31" s="86">
        <v>35</v>
      </c>
      <c r="J31" s="86">
        <v>18</v>
      </c>
      <c r="K31" s="86">
        <v>35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f t="shared" si="3"/>
        <v>70</v>
      </c>
      <c r="U31" s="124">
        <f t="shared" si="4"/>
        <v>0</v>
      </c>
      <c r="V31" s="120">
        <f t="shared" si="5"/>
        <v>70</v>
      </c>
    </row>
    <row r="32" spans="2:22" x14ac:dyDescent="0.25">
      <c r="B32" s="52">
        <v>6</v>
      </c>
      <c r="C32" s="52" t="s">
        <v>52</v>
      </c>
      <c r="D32" s="83">
        <v>14.5</v>
      </c>
      <c r="E32" s="98" t="s">
        <v>10</v>
      </c>
      <c r="F32" s="99" t="s">
        <v>16</v>
      </c>
      <c r="G32" s="52" t="s">
        <v>137</v>
      </c>
      <c r="H32" s="40">
        <v>24</v>
      </c>
      <c r="I32" s="40">
        <v>35</v>
      </c>
      <c r="J32" s="40">
        <v>20</v>
      </c>
      <c r="K32" s="40">
        <v>34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86">
        <f t="shared" si="3"/>
        <v>69</v>
      </c>
      <c r="U32" s="124">
        <f t="shared" si="4"/>
        <v>0</v>
      </c>
      <c r="V32" s="9">
        <f t="shared" si="5"/>
        <v>69</v>
      </c>
    </row>
    <row r="33" spans="2:22" x14ac:dyDescent="0.25">
      <c r="B33" s="52">
        <v>7</v>
      </c>
      <c r="C33" s="1" t="s">
        <v>80</v>
      </c>
      <c r="D33" s="15">
        <v>20.399999999999999</v>
      </c>
      <c r="E33" s="16" t="s">
        <v>10</v>
      </c>
      <c r="F33" s="51" t="s">
        <v>16</v>
      </c>
      <c r="G33" s="2" t="s">
        <v>65</v>
      </c>
      <c r="H33" s="40">
        <v>0</v>
      </c>
      <c r="I33" s="40">
        <v>0</v>
      </c>
      <c r="J33" s="80">
        <v>17</v>
      </c>
      <c r="K33" s="80">
        <v>39</v>
      </c>
      <c r="L33" s="123">
        <v>12</v>
      </c>
      <c r="M33" s="123">
        <v>29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86">
        <f t="shared" si="3"/>
        <v>68</v>
      </c>
      <c r="U33" s="124">
        <f t="shared" si="4"/>
        <v>0</v>
      </c>
      <c r="V33" s="125">
        <f t="shared" si="5"/>
        <v>68</v>
      </c>
    </row>
    <row r="34" spans="2:22" x14ac:dyDescent="0.25">
      <c r="B34" s="52">
        <v>8</v>
      </c>
      <c r="C34" s="87" t="s">
        <v>46</v>
      </c>
      <c r="D34" s="101">
        <v>16.7</v>
      </c>
      <c r="E34" s="102" t="s">
        <v>10</v>
      </c>
      <c r="F34" s="103" t="s">
        <v>16</v>
      </c>
      <c r="G34" s="86" t="s">
        <v>65</v>
      </c>
      <c r="H34" s="86">
        <v>18</v>
      </c>
      <c r="I34" s="86">
        <v>33</v>
      </c>
      <c r="J34" s="86">
        <v>19</v>
      </c>
      <c r="K34" s="86">
        <v>33</v>
      </c>
      <c r="L34" s="86">
        <v>12</v>
      </c>
      <c r="M34" s="86">
        <v>27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f t="shared" si="3"/>
        <v>93</v>
      </c>
      <c r="U34" s="124">
        <f t="shared" si="4"/>
        <v>27</v>
      </c>
      <c r="V34" s="120">
        <f t="shared" si="5"/>
        <v>66</v>
      </c>
    </row>
    <row r="35" spans="2:22" x14ac:dyDescent="0.25">
      <c r="B35" s="52">
        <v>9</v>
      </c>
      <c r="C35" s="87" t="s">
        <v>68</v>
      </c>
      <c r="D35" s="101">
        <v>14.7</v>
      </c>
      <c r="E35" s="102" t="s">
        <v>10</v>
      </c>
      <c r="F35" s="103" t="s">
        <v>17</v>
      </c>
      <c r="G35" s="87" t="s">
        <v>83</v>
      </c>
      <c r="H35" s="86">
        <v>22</v>
      </c>
      <c r="I35" s="86">
        <v>34</v>
      </c>
      <c r="J35" s="86">
        <v>18</v>
      </c>
      <c r="K35" s="86">
        <v>31</v>
      </c>
      <c r="L35" s="86">
        <v>10</v>
      </c>
      <c r="M35" s="86">
        <v>21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f t="shared" si="3"/>
        <v>86</v>
      </c>
      <c r="U35" s="124">
        <f t="shared" si="4"/>
        <v>21</v>
      </c>
      <c r="V35" s="120">
        <f t="shared" si="5"/>
        <v>65</v>
      </c>
    </row>
    <row r="36" spans="2:22" x14ac:dyDescent="0.25">
      <c r="B36" s="52">
        <v>10</v>
      </c>
      <c r="C36" s="87" t="s">
        <v>76</v>
      </c>
      <c r="D36" s="82">
        <v>18.7</v>
      </c>
      <c r="E36" s="100" t="s">
        <v>10</v>
      </c>
      <c r="F36" s="99" t="s">
        <v>16</v>
      </c>
      <c r="G36" s="52" t="s">
        <v>137</v>
      </c>
      <c r="H36" s="40">
        <v>13</v>
      </c>
      <c r="I36" s="40">
        <v>28</v>
      </c>
      <c r="J36" s="40">
        <v>0</v>
      </c>
      <c r="K36" s="40">
        <v>0</v>
      </c>
      <c r="L36" s="40">
        <v>19</v>
      </c>
      <c r="M36" s="40">
        <v>37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86">
        <f t="shared" si="3"/>
        <v>65</v>
      </c>
      <c r="U36" s="124">
        <f t="shared" si="4"/>
        <v>0</v>
      </c>
      <c r="V36" s="9">
        <f t="shared" si="5"/>
        <v>65</v>
      </c>
    </row>
    <row r="37" spans="2:22" x14ac:dyDescent="0.25">
      <c r="B37" s="52">
        <v>11</v>
      </c>
      <c r="C37" s="87" t="s">
        <v>43</v>
      </c>
      <c r="D37" s="101">
        <v>14.7</v>
      </c>
      <c r="E37" s="102" t="s">
        <v>10</v>
      </c>
      <c r="F37" s="103" t="s">
        <v>17</v>
      </c>
      <c r="G37" s="87" t="s">
        <v>134</v>
      </c>
      <c r="H37" s="86">
        <v>14</v>
      </c>
      <c r="I37" s="86">
        <v>25</v>
      </c>
      <c r="J37" s="86">
        <v>18</v>
      </c>
      <c r="K37" s="86">
        <v>34</v>
      </c>
      <c r="L37" s="86">
        <v>17</v>
      </c>
      <c r="M37" s="86">
        <v>31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f t="shared" si="3"/>
        <v>90</v>
      </c>
      <c r="U37" s="124">
        <f t="shared" si="4"/>
        <v>25</v>
      </c>
      <c r="V37" s="120">
        <f t="shared" si="5"/>
        <v>65</v>
      </c>
    </row>
    <row r="38" spans="2:22" x14ac:dyDescent="0.25">
      <c r="B38" s="52">
        <v>12</v>
      </c>
      <c r="C38" s="126" t="s">
        <v>75</v>
      </c>
      <c r="D38" s="82">
        <v>18.899999999999999</v>
      </c>
      <c r="E38" s="100" t="s">
        <v>10</v>
      </c>
      <c r="F38" s="99" t="s">
        <v>18</v>
      </c>
      <c r="G38" s="126" t="s">
        <v>88</v>
      </c>
      <c r="H38" s="123">
        <v>18</v>
      </c>
      <c r="I38" s="123">
        <v>35</v>
      </c>
      <c r="J38" s="123">
        <v>13</v>
      </c>
      <c r="K38" s="123">
        <v>29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86">
        <f t="shared" si="3"/>
        <v>64</v>
      </c>
      <c r="U38" s="124">
        <f t="shared" si="4"/>
        <v>0</v>
      </c>
      <c r="V38" s="125">
        <f t="shared" si="5"/>
        <v>64</v>
      </c>
    </row>
    <row r="39" spans="2:22" x14ac:dyDescent="0.25">
      <c r="B39" s="52">
        <v>13</v>
      </c>
      <c r="C39" s="87" t="s">
        <v>138</v>
      </c>
      <c r="D39" s="101">
        <v>18.899999999999999</v>
      </c>
      <c r="E39" s="102" t="s">
        <v>10</v>
      </c>
      <c r="F39" s="103" t="s">
        <v>17</v>
      </c>
      <c r="G39" s="87" t="s">
        <v>145</v>
      </c>
      <c r="H39" s="86">
        <v>14</v>
      </c>
      <c r="I39" s="86">
        <v>35</v>
      </c>
      <c r="J39" s="86">
        <v>6</v>
      </c>
      <c r="K39" s="86">
        <v>20</v>
      </c>
      <c r="L39" s="86">
        <v>12</v>
      </c>
      <c r="M39" s="86">
        <v>28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f t="shared" si="3"/>
        <v>83</v>
      </c>
      <c r="U39" s="124">
        <f t="shared" si="4"/>
        <v>20</v>
      </c>
      <c r="V39" s="120">
        <f t="shared" si="5"/>
        <v>63</v>
      </c>
    </row>
    <row r="40" spans="2:22" x14ac:dyDescent="0.25">
      <c r="B40" s="52">
        <v>14</v>
      </c>
      <c r="C40" s="126" t="s">
        <v>1</v>
      </c>
      <c r="D40" s="82">
        <v>24.3</v>
      </c>
      <c r="E40" s="100" t="s">
        <v>10</v>
      </c>
      <c r="F40" s="99" t="s">
        <v>16</v>
      </c>
      <c r="G40" s="126" t="s">
        <v>2</v>
      </c>
      <c r="H40" s="123">
        <v>11</v>
      </c>
      <c r="I40" s="123">
        <v>31</v>
      </c>
      <c r="J40" s="123">
        <v>9</v>
      </c>
      <c r="K40" s="123">
        <v>29</v>
      </c>
      <c r="L40" s="123">
        <v>11</v>
      </c>
      <c r="M40" s="123">
        <v>31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86">
        <f t="shared" si="3"/>
        <v>91</v>
      </c>
      <c r="U40" s="124">
        <f t="shared" si="4"/>
        <v>29</v>
      </c>
      <c r="V40" s="125">
        <f t="shared" si="5"/>
        <v>62</v>
      </c>
    </row>
    <row r="41" spans="2:22" x14ac:dyDescent="0.25">
      <c r="B41" s="52">
        <v>15</v>
      </c>
      <c r="C41" s="126" t="s">
        <v>14</v>
      </c>
      <c r="D41" s="82">
        <v>19.7</v>
      </c>
      <c r="E41" s="100" t="s">
        <v>10</v>
      </c>
      <c r="F41" s="99" t="s">
        <v>16</v>
      </c>
      <c r="G41" s="126" t="s">
        <v>135</v>
      </c>
      <c r="H41" s="123">
        <v>15</v>
      </c>
      <c r="I41" s="123">
        <v>30</v>
      </c>
      <c r="J41" s="123">
        <v>14</v>
      </c>
      <c r="K41" s="123">
        <v>32</v>
      </c>
      <c r="L41" s="123">
        <v>4</v>
      </c>
      <c r="M41" s="123">
        <v>10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86">
        <f t="shared" si="3"/>
        <v>72</v>
      </c>
      <c r="U41" s="124">
        <f t="shared" si="4"/>
        <v>10</v>
      </c>
      <c r="V41" s="125">
        <f t="shared" si="5"/>
        <v>62</v>
      </c>
    </row>
    <row r="42" spans="2:22" x14ac:dyDescent="0.25">
      <c r="B42" s="52">
        <v>16</v>
      </c>
      <c r="C42" s="87" t="s">
        <v>151</v>
      </c>
      <c r="D42" s="101">
        <v>19.8</v>
      </c>
      <c r="E42" s="102" t="s">
        <v>10</v>
      </c>
      <c r="F42" s="103" t="s">
        <v>17</v>
      </c>
      <c r="G42" s="87" t="s">
        <v>133</v>
      </c>
      <c r="H42" s="86">
        <v>13</v>
      </c>
      <c r="I42" s="86">
        <v>28</v>
      </c>
      <c r="J42" s="86">
        <v>13</v>
      </c>
      <c r="K42" s="86">
        <v>34</v>
      </c>
      <c r="L42" s="86">
        <v>13</v>
      </c>
      <c r="M42" s="86">
        <v>25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86">
        <f t="shared" si="3"/>
        <v>87</v>
      </c>
      <c r="U42" s="124">
        <f t="shared" si="4"/>
        <v>25</v>
      </c>
      <c r="V42" s="120">
        <f t="shared" si="5"/>
        <v>62</v>
      </c>
    </row>
    <row r="43" spans="2:22" x14ac:dyDescent="0.25">
      <c r="B43" s="52">
        <v>17</v>
      </c>
      <c r="C43" s="87" t="s">
        <v>57</v>
      </c>
      <c r="D43" s="101">
        <v>24.1</v>
      </c>
      <c r="E43" s="109" t="s">
        <v>10</v>
      </c>
      <c r="F43" s="110" t="s">
        <v>17</v>
      </c>
      <c r="G43" s="87" t="s">
        <v>133</v>
      </c>
      <c r="H43" s="86">
        <v>11</v>
      </c>
      <c r="I43" s="86">
        <v>23</v>
      </c>
      <c r="J43" s="86">
        <v>13</v>
      </c>
      <c r="K43" s="86">
        <v>36</v>
      </c>
      <c r="L43" s="86">
        <v>9</v>
      </c>
      <c r="M43" s="86">
        <v>21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86">
        <f t="shared" si="3"/>
        <v>80</v>
      </c>
      <c r="U43" s="124">
        <f t="shared" si="4"/>
        <v>21</v>
      </c>
      <c r="V43" s="120">
        <f t="shared" si="5"/>
        <v>59</v>
      </c>
    </row>
    <row r="44" spans="2:22" x14ac:dyDescent="0.25">
      <c r="B44" s="52">
        <v>18</v>
      </c>
      <c r="C44" s="87" t="s">
        <v>90</v>
      </c>
      <c r="D44" s="101">
        <v>17.600000000000001</v>
      </c>
      <c r="E44" s="102" t="s">
        <v>10</v>
      </c>
      <c r="F44" s="103" t="s">
        <v>16</v>
      </c>
      <c r="G44" s="87" t="s">
        <v>88</v>
      </c>
      <c r="H44" s="123">
        <v>10</v>
      </c>
      <c r="I44" s="123">
        <v>23</v>
      </c>
      <c r="J44" s="123">
        <v>0</v>
      </c>
      <c r="K44" s="123">
        <v>0</v>
      </c>
      <c r="L44" s="123">
        <v>17</v>
      </c>
      <c r="M44" s="123">
        <v>34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86">
        <f t="shared" si="3"/>
        <v>57</v>
      </c>
      <c r="U44" s="124">
        <f t="shared" si="4"/>
        <v>0</v>
      </c>
      <c r="V44" s="125">
        <f t="shared" si="5"/>
        <v>57</v>
      </c>
    </row>
    <row r="45" spans="2:22" x14ac:dyDescent="0.25">
      <c r="B45" s="52">
        <v>19</v>
      </c>
      <c r="C45" s="87" t="s">
        <v>131</v>
      </c>
      <c r="D45" s="82">
        <v>19</v>
      </c>
      <c r="E45" s="100" t="s">
        <v>10</v>
      </c>
      <c r="F45" s="99" t="s">
        <v>18</v>
      </c>
      <c r="G45" s="126" t="s">
        <v>105</v>
      </c>
      <c r="H45" s="123">
        <v>13</v>
      </c>
      <c r="I45" s="123">
        <v>29</v>
      </c>
      <c r="J45" s="123">
        <v>0</v>
      </c>
      <c r="K45" s="123">
        <v>0</v>
      </c>
      <c r="L45" s="123">
        <v>11</v>
      </c>
      <c r="M45" s="123">
        <v>26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86">
        <f t="shared" si="3"/>
        <v>55</v>
      </c>
      <c r="U45" s="124">
        <f t="shared" si="4"/>
        <v>0</v>
      </c>
      <c r="V45" s="125">
        <f t="shared" si="5"/>
        <v>55</v>
      </c>
    </row>
    <row r="46" spans="2:22" x14ac:dyDescent="0.25">
      <c r="B46" s="52">
        <v>20</v>
      </c>
      <c r="C46" s="87" t="s">
        <v>104</v>
      </c>
      <c r="D46" s="101">
        <v>14.8</v>
      </c>
      <c r="E46" s="102" t="s">
        <v>10</v>
      </c>
      <c r="F46" s="103" t="s">
        <v>16</v>
      </c>
      <c r="G46" s="87" t="s">
        <v>129</v>
      </c>
      <c r="H46" s="86">
        <v>17</v>
      </c>
      <c r="I46" s="86">
        <v>30</v>
      </c>
      <c r="J46" s="86">
        <v>11</v>
      </c>
      <c r="K46" s="86">
        <v>23</v>
      </c>
      <c r="L46" s="86">
        <v>11</v>
      </c>
      <c r="M46" s="86">
        <v>22</v>
      </c>
      <c r="N46" s="86">
        <v>0</v>
      </c>
      <c r="O46" s="86">
        <v>0</v>
      </c>
      <c r="P46" s="86">
        <v>0</v>
      </c>
      <c r="Q46" s="86">
        <v>0</v>
      </c>
      <c r="R46" s="86">
        <v>0</v>
      </c>
      <c r="S46" s="86">
        <v>0</v>
      </c>
      <c r="T46" s="86">
        <f t="shared" si="3"/>
        <v>75</v>
      </c>
      <c r="U46" s="124">
        <f t="shared" si="4"/>
        <v>22</v>
      </c>
      <c r="V46" s="120">
        <f t="shared" si="5"/>
        <v>53</v>
      </c>
    </row>
    <row r="47" spans="2:22" x14ac:dyDescent="0.25">
      <c r="B47" s="52">
        <v>21</v>
      </c>
      <c r="C47" s="126" t="s">
        <v>77</v>
      </c>
      <c r="D47" s="82">
        <v>17</v>
      </c>
      <c r="E47" s="96" t="s">
        <v>10</v>
      </c>
      <c r="F47" s="97" t="s">
        <v>17</v>
      </c>
      <c r="G47" s="123" t="s">
        <v>88</v>
      </c>
      <c r="H47" s="123">
        <v>13</v>
      </c>
      <c r="I47" s="123">
        <v>22</v>
      </c>
      <c r="J47" s="123">
        <v>14</v>
      </c>
      <c r="K47" s="123">
        <v>28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86">
        <f t="shared" si="3"/>
        <v>50</v>
      </c>
      <c r="U47" s="124">
        <f t="shared" si="4"/>
        <v>0</v>
      </c>
      <c r="V47" s="125">
        <f t="shared" si="5"/>
        <v>50</v>
      </c>
    </row>
    <row r="48" spans="2:22" x14ac:dyDescent="0.25">
      <c r="B48" s="52">
        <v>22</v>
      </c>
      <c r="C48" s="87" t="s">
        <v>161</v>
      </c>
      <c r="D48" s="6">
        <v>13.1</v>
      </c>
      <c r="E48" s="17" t="s">
        <v>10</v>
      </c>
      <c r="F48" s="51" t="s">
        <v>18</v>
      </c>
      <c r="G48" s="1" t="s">
        <v>88</v>
      </c>
      <c r="H48" s="40">
        <v>0</v>
      </c>
      <c r="I48" s="40">
        <v>0</v>
      </c>
      <c r="J48" s="80">
        <v>9</v>
      </c>
      <c r="K48" s="80">
        <v>22</v>
      </c>
      <c r="L48" s="86">
        <v>16</v>
      </c>
      <c r="M48" s="86">
        <v>28</v>
      </c>
      <c r="N48" s="86">
        <v>0</v>
      </c>
      <c r="O48" s="86">
        <v>0</v>
      </c>
      <c r="P48" s="86">
        <v>0</v>
      </c>
      <c r="Q48" s="86">
        <v>0</v>
      </c>
      <c r="R48" s="86">
        <v>0</v>
      </c>
      <c r="S48" s="86">
        <v>0</v>
      </c>
      <c r="T48" s="86">
        <f t="shared" si="3"/>
        <v>50</v>
      </c>
      <c r="U48" s="124">
        <f t="shared" si="4"/>
        <v>0</v>
      </c>
      <c r="V48" s="120">
        <f t="shared" si="5"/>
        <v>50</v>
      </c>
    </row>
    <row r="49" spans="2:22" x14ac:dyDescent="0.25">
      <c r="B49" s="52">
        <v>23</v>
      </c>
      <c r="C49" s="126" t="s">
        <v>74</v>
      </c>
      <c r="D49" s="82">
        <v>14.5</v>
      </c>
      <c r="E49" s="100" t="s">
        <v>10</v>
      </c>
      <c r="F49" s="99" t="s">
        <v>17</v>
      </c>
      <c r="G49" s="126" t="s">
        <v>88</v>
      </c>
      <c r="H49" s="123">
        <v>15</v>
      </c>
      <c r="I49" s="123">
        <v>27</v>
      </c>
      <c r="J49" s="123">
        <v>0</v>
      </c>
      <c r="K49" s="123">
        <v>0</v>
      </c>
      <c r="L49" s="123">
        <v>15</v>
      </c>
      <c r="M49" s="123">
        <v>23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86">
        <f t="shared" si="3"/>
        <v>50</v>
      </c>
      <c r="U49" s="124">
        <f t="shared" si="4"/>
        <v>0</v>
      </c>
      <c r="V49" s="125">
        <f t="shared" si="5"/>
        <v>50</v>
      </c>
    </row>
    <row r="50" spans="2:22" x14ac:dyDescent="0.25">
      <c r="B50" s="52">
        <v>24</v>
      </c>
      <c r="C50" s="1" t="s">
        <v>156</v>
      </c>
      <c r="D50" s="6">
        <v>20</v>
      </c>
      <c r="E50" s="17" t="s">
        <v>10</v>
      </c>
      <c r="F50" s="51" t="s">
        <v>16</v>
      </c>
      <c r="G50" s="1" t="s">
        <v>65</v>
      </c>
      <c r="H50" s="40">
        <v>0</v>
      </c>
      <c r="I50" s="40">
        <v>0</v>
      </c>
      <c r="J50" s="80">
        <v>12</v>
      </c>
      <c r="K50" s="80">
        <v>29</v>
      </c>
      <c r="L50" s="86">
        <v>8</v>
      </c>
      <c r="M50" s="86">
        <v>20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f t="shared" si="3"/>
        <v>49</v>
      </c>
      <c r="U50" s="124">
        <f t="shared" si="4"/>
        <v>0</v>
      </c>
      <c r="V50" s="120">
        <f t="shared" si="5"/>
        <v>49</v>
      </c>
    </row>
    <row r="51" spans="2:22" x14ac:dyDescent="0.25">
      <c r="B51" s="52">
        <v>25</v>
      </c>
      <c r="C51" s="87" t="s">
        <v>58</v>
      </c>
      <c r="D51" s="101">
        <v>14.3</v>
      </c>
      <c r="E51" s="102" t="s">
        <v>10</v>
      </c>
      <c r="F51" s="103" t="s">
        <v>16</v>
      </c>
      <c r="G51" s="87" t="s">
        <v>83</v>
      </c>
      <c r="H51" s="86">
        <v>11</v>
      </c>
      <c r="I51" s="86">
        <v>20</v>
      </c>
      <c r="J51" s="86">
        <v>0</v>
      </c>
      <c r="K51" s="86">
        <v>0</v>
      </c>
      <c r="L51" s="86">
        <v>13</v>
      </c>
      <c r="M51" s="86">
        <v>27</v>
      </c>
      <c r="N51" s="86">
        <v>0</v>
      </c>
      <c r="O51" s="86">
        <v>0</v>
      </c>
      <c r="P51" s="86">
        <v>0</v>
      </c>
      <c r="Q51" s="86">
        <v>0</v>
      </c>
      <c r="R51" s="86">
        <v>0</v>
      </c>
      <c r="S51" s="86">
        <v>0</v>
      </c>
      <c r="T51" s="86">
        <f t="shared" si="3"/>
        <v>47</v>
      </c>
      <c r="U51" s="124">
        <f t="shared" si="4"/>
        <v>0</v>
      </c>
      <c r="V51" s="120">
        <f t="shared" si="5"/>
        <v>47</v>
      </c>
    </row>
    <row r="52" spans="2:22" x14ac:dyDescent="0.25">
      <c r="B52" s="52">
        <v>26</v>
      </c>
      <c r="C52" s="87" t="s">
        <v>150</v>
      </c>
      <c r="D52" s="101">
        <v>18.5</v>
      </c>
      <c r="E52" s="102" t="s">
        <v>10</v>
      </c>
      <c r="F52" s="103" t="s">
        <v>17</v>
      </c>
      <c r="G52" s="87"/>
      <c r="H52" s="86">
        <v>10</v>
      </c>
      <c r="I52" s="86">
        <v>21</v>
      </c>
      <c r="J52" s="86">
        <v>7</v>
      </c>
      <c r="K52" s="86">
        <v>20</v>
      </c>
      <c r="L52" s="86">
        <v>9</v>
      </c>
      <c r="M52" s="86">
        <v>22</v>
      </c>
      <c r="N52" s="86">
        <v>0</v>
      </c>
      <c r="O52" s="86">
        <v>0</v>
      </c>
      <c r="P52" s="86">
        <v>0</v>
      </c>
      <c r="Q52" s="86">
        <v>0</v>
      </c>
      <c r="R52" s="86">
        <v>0</v>
      </c>
      <c r="S52" s="86">
        <v>0</v>
      </c>
      <c r="T52" s="86">
        <f t="shared" si="3"/>
        <v>63</v>
      </c>
      <c r="U52" s="124">
        <f t="shared" si="4"/>
        <v>20</v>
      </c>
      <c r="V52" s="120">
        <f t="shared" si="5"/>
        <v>43</v>
      </c>
    </row>
    <row r="53" spans="2:22" x14ac:dyDescent="0.25">
      <c r="B53" s="52">
        <v>27</v>
      </c>
      <c r="C53" s="87" t="s">
        <v>71</v>
      </c>
      <c r="D53" s="82">
        <v>15.6</v>
      </c>
      <c r="E53" s="100" t="s">
        <v>10</v>
      </c>
      <c r="F53" s="99" t="s">
        <v>16</v>
      </c>
      <c r="G53" s="126" t="s">
        <v>88</v>
      </c>
      <c r="H53" s="123">
        <v>11</v>
      </c>
      <c r="I53" s="123">
        <v>18</v>
      </c>
      <c r="J53" s="123">
        <v>0</v>
      </c>
      <c r="K53" s="123">
        <v>0</v>
      </c>
      <c r="L53" s="123">
        <v>12</v>
      </c>
      <c r="M53" s="123">
        <v>25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86">
        <f t="shared" si="3"/>
        <v>43</v>
      </c>
      <c r="U53" s="124">
        <f t="shared" si="4"/>
        <v>0</v>
      </c>
      <c r="V53" s="125">
        <f t="shared" si="5"/>
        <v>43</v>
      </c>
    </row>
    <row r="54" spans="2:22" x14ac:dyDescent="0.25">
      <c r="B54" s="52">
        <v>28</v>
      </c>
      <c r="C54" s="87" t="s">
        <v>144</v>
      </c>
      <c r="D54" s="101">
        <v>16</v>
      </c>
      <c r="E54" s="102" t="s">
        <v>10</v>
      </c>
      <c r="F54" s="103" t="s">
        <v>16</v>
      </c>
      <c r="G54" s="87" t="s">
        <v>155</v>
      </c>
      <c r="H54" s="86">
        <v>23</v>
      </c>
      <c r="I54" s="86">
        <v>36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f t="shared" si="3"/>
        <v>36</v>
      </c>
      <c r="U54" s="124">
        <f t="shared" si="4"/>
        <v>0</v>
      </c>
      <c r="V54" s="120">
        <f t="shared" si="5"/>
        <v>36</v>
      </c>
    </row>
    <row r="55" spans="2:22" x14ac:dyDescent="0.25">
      <c r="B55" s="52">
        <v>29</v>
      </c>
      <c r="C55" s="87" t="s">
        <v>141</v>
      </c>
      <c r="D55" s="101">
        <v>23.1</v>
      </c>
      <c r="E55" s="102" t="s">
        <v>10</v>
      </c>
      <c r="F55" s="103" t="s">
        <v>16</v>
      </c>
      <c r="G55" s="87" t="s">
        <v>155</v>
      </c>
      <c r="H55" s="86">
        <v>15</v>
      </c>
      <c r="I55" s="86">
        <v>35</v>
      </c>
      <c r="J55" s="86">
        <v>0</v>
      </c>
      <c r="K55" s="86">
        <v>0</v>
      </c>
      <c r="L55" s="86">
        <v>0</v>
      </c>
      <c r="M55" s="86">
        <v>0</v>
      </c>
      <c r="N55" s="86">
        <v>0</v>
      </c>
      <c r="O55" s="86">
        <v>0</v>
      </c>
      <c r="P55" s="86">
        <v>0</v>
      </c>
      <c r="Q55" s="86">
        <v>0</v>
      </c>
      <c r="R55" s="86">
        <v>0</v>
      </c>
      <c r="S55" s="86">
        <v>0</v>
      </c>
      <c r="T55" s="86">
        <f t="shared" si="3"/>
        <v>35</v>
      </c>
      <c r="U55" s="124">
        <f t="shared" si="4"/>
        <v>0</v>
      </c>
      <c r="V55" s="120">
        <f t="shared" si="5"/>
        <v>35</v>
      </c>
    </row>
    <row r="56" spans="2:22" x14ac:dyDescent="0.25">
      <c r="B56" s="52">
        <v>30</v>
      </c>
      <c r="C56" s="126" t="s">
        <v>117</v>
      </c>
      <c r="D56" s="82">
        <v>19.399999999999999</v>
      </c>
      <c r="E56" s="100" t="s">
        <v>10</v>
      </c>
      <c r="F56" s="99" t="s">
        <v>18</v>
      </c>
      <c r="G56" s="126" t="s">
        <v>115</v>
      </c>
      <c r="H56" s="123">
        <v>14</v>
      </c>
      <c r="I56" s="123">
        <v>32</v>
      </c>
      <c r="J56" s="123">
        <v>0</v>
      </c>
      <c r="K56" s="123">
        <v>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86">
        <f t="shared" si="3"/>
        <v>32</v>
      </c>
      <c r="U56" s="124">
        <f t="shared" si="4"/>
        <v>0</v>
      </c>
      <c r="V56" s="125">
        <f t="shared" si="5"/>
        <v>32</v>
      </c>
    </row>
    <row r="57" spans="2:22" x14ac:dyDescent="0.25">
      <c r="B57" s="52">
        <v>31</v>
      </c>
      <c r="C57" s="87" t="s">
        <v>59</v>
      </c>
      <c r="D57" s="6">
        <v>21.6</v>
      </c>
      <c r="E57" s="17" t="s">
        <v>10</v>
      </c>
      <c r="F57" s="51" t="s">
        <v>17</v>
      </c>
      <c r="G57" s="1" t="s">
        <v>65</v>
      </c>
      <c r="H57" s="86">
        <v>0</v>
      </c>
      <c r="I57" s="86">
        <v>0</v>
      </c>
      <c r="J57" s="86">
        <v>0</v>
      </c>
      <c r="K57" s="86">
        <v>0</v>
      </c>
      <c r="L57" s="86">
        <v>11</v>
      </c>
      <c r="M57" s="86">
        <v>30</v>
      </c>
      <c r="N57" s="86">
        <v>0</v>
      </c>
      <c r="O57" s="86">
        <v>0</v>
      </c>
      <c r="P57" s="86">
        <v>0</v>
      </c>
      <c r="Q57" s="86">
        <v>0</v>
      </c>
      <c r="R57" s="86">
        <v>0</v>
      </c>
      <c r="S57" s="86">
        <v>0</v>
      </c>
      <c r="T57" s="86">
        <f t="shared" si="3"/>
        <v>30</v>
      </c>
      <c r="U57" s="124">
        <f t="shared" si="4"/>
        <v>0</v>
      </c>
      <c r="V57" s="120">
        <f t="shared" si="5"/>
        <v>30</v>
      </c>
    </row>
    <row r="58" spans="2:22" x14ac:dyDescent="0.25">
      <c r="B58" s="52">
        <v>32</v>
      </c>
      <c r="C58" s="87" t="s">
        <v>142</v>
      </c>
      <c r="D58" s="101">
        <v>18</v>
      </c>
      <c r="E58" s="102" t="s">
        <v>10</v>
      </c>
      <c r="F58" s="103" t="s">
        <v>18</v>
      </c>
      <c r="G58" s="86" t="s">
        <v>155</v>
      </c>
      <c r="H58" s="86">
        <v>16</v>
      </c>
      <c r="I58" s="86">
        <v>29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f t="shared" si="3"/>
        <v>29</v>
      </c>
      <c r="U58" s="124">
        <f t="shared" si="4"/>
        <v>0</v>
      </c>
      <c r="V58" s="120">
        <f t="shared" si="5"/>
        <v>29</v>
      </c>
    </row>
    <row r="59" spans="2:22" x14ac:dyDescent="0.25">
      <c r="B59" s="52">
        <v>33</v>
      </c>
      <c r="C59" s="87" t="s">
        <v>66</v>
      </c>
      <c r="D59" s="6">
        <v>19.899999999999999</v>
      </c>
      <c r="E59" s="17" t="s">
        <v>10</v>
      </c>
      <c r="F59" s="51" t="s">
        <v>17</v>
      </c>
      <c r="G59" s="1" t="s">
        <v>88</v>
      </c>
      <c r="H59" s="86">
        <v>0</v>
      </c>
      <c r="I59" s="86">
        <v>0</v>
      </c>
      <c r="J59" s="86">
        <v>0</v>
      </c>
      <c r="K59" s="86">
        <v>0</v>
      </c>
      <c r="L59" s="86">
        <v>12</v>
      </c>
      <c r="M59" s="86">
        <v>28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f t="shared" si="3"/>
        <v>28</v>
      </c>
      <c r="U59" s="124">
        <f t="shared" si="4"/>
        <v>0</v>
      </c>
      <c r="V59" s="120">
        <f t="shared" si="5"/>
        <v>28</v>
      </c>
    </row>
    <row r="60" spans="2:22" x14ac:dyDescent="0.25">
      <c r="B60" s="52">
        <v>34</v>
      </c>
      <c r="C60" s="87" t="s">
        <v>166</v>
      </c>
      <c r="D60" s="6">
        <v>19.399999999999999</v>
      </c>
      <c r="E60" s="17" t="s">
        <v>10</v>
      </c>
      <c r="F60" s="51" t="s">
        <v>17</v>
      </c>
      <c r="G60" s="1"/>
      <c r="H60" s="86">
        <v>0</v>
      </c>
      <c r="I60" s="86">
        <v>0</v>
      </c>
      <c r="J60" s="86">
        <v>0</v>
      </c>
      <c r="K60" s="86">
        <v>0</v>
      </c>
      <c r="L60" s="86">
        <v>10</v>
      </c>
      <c r="M60" s="86">
        <v>24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f t="shared" si="3"/>
        <v>24</v>
      </c>
      <c r="U60" s="124">
        <f t="shared" si="4"/>
        <v>0</v>
      </c>
      <c r="V60" s="120">
        <f t="shared" si="5"/>
        <v>24</v>
      </c>
    </row>
    <row r="61" spans="2:22" x14ac:dyDescent="0.25">
      <c r="B61" s="52">
        <v>35</v>
      </c>
      <c r="C61" s="126" t="s">
        <v>116</v>
      </c>
      <c r="D61" s="82">
        <v>14.2</v>
      </c>
      <c r="E61" s="96" t="s">
        <v>10</v>
      </c>
      <c r="F61" s="97" t="s">
        <v>16</v>
      </c>
      <c r="G61" s="126" t="s">
        <v>115</v>
      </c>
      <c r="H61" s="123">
        <v>13</v>
      </c>
      <c r="I61" s="123">
        <v>22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86">
        <f t="shared" si="3"/>
        <v>22</v>
      </c>
      <c r="U61" s="124">
        <f t="shared" si="4"/>
        <v>0</v>
      </c>
      <c r="V61" s="125">
        <f t="shared" si="5"/>
        <v>22</v>
      </c>
    </row>
    <row r="62" spans="2:22" x14ac:dyDescent="0.25">
      <c r="B62" s="52">
        <v>36</v>
      </c>
      <c r="C62" s="87" t="s">
        <v>114</v>
      </c>
      <c r="D62" s="6">
        <v>24.8</v>
      </c>
      <c r="E62" s="17" t="s">
        <v>10</v>
      </c>
      <c r="F62" s="51" t="s">
        <v>17</v>
      </c>
      <c r="G62" s="1" t="s">
        <v>133</v>
      </c>
      <c r="H62" s="86">
        <v>0</v>
      </c>
      <c r="I62" s="86">
        <v>0</v>
      </c>
      <c r="J62" s="86">
        <v>0</v>
      </c>
      <c r="K62" s="86">
        <v>0</v>
      </c>
      <c r="L62" s="86">
        <v>8</v>
      </c>
      <c r="M62" s="86">
        <v>22</v>
      </c>
      <c r="N62" s="86">
        <v>0</v>
      </c>
      <c r="O62" s="86">
        <v>0</v>
      </c>
      <c r="P62" s="86">
        <v>0</v>
      </c>
      <c r="Q62" s="86">
        <v>0</v>
      </c>
      <c r="R62" s="87">
        <v>0</v>
      </c>
      <c r="S62" s="87">
        <v>0</v>
      </c>
      <c r="T62" s="86">
        <f t="shared" si="3"/>
        <v>22</v>
      </c>
      <c r="U62" s="124">
        <f t="shared" si="4"/>
        <v>0</v>
      </c>
      <c r="V62" s="127">
        <f t="shared" si="5"/>
        <v>22</v>
      </c>
    </row>
    <row r="63" spans="2:22" x14ac:dyDescent="0.25">
      <c r="B63" s="10"/>
      <c r="C63" s="54"/>
      <c r="D63" s="47"/>
      <c r="E63" s="57"/>
      <c r="F63" s="56"/>
      <c r="G63" s="12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48"/>
      <c r="V63" s="8"/>
    </row>
    <row r="64" spans="2:22" ht="15.75" thickBot="1" x14ac:dyDescent="0.3">
      <c r="B64" s="10"/>
      <c r="C64" s="54"/>
      <c r="D64" s="47"/>
      <c r="E64" s="57"/>
      <c r="F64" s="56"/>
      <c r="G64" s="12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48"/>
      <c r="V64" s="8"/>
    </row>
    <row r="65" spans="1:23" ht="21.75" thickBot="1" x14ac:dyDescent="0.4">
      <c r="C65" s="5" t="s">
        <v>38</v>
      </c>
      <c r="E65" s="14"/>
      <c r="F65" s="44"/>
      <c r="H65" s="140" t="s">
        <v>19</v>
      </c>
      <c r="I65" s="141"/>
      <c r="J65" s="138" t="s">
        <v>23</v>
      </c>
      <c r="K65" s="139"/>
      <c r="L65" s="138" t="s">
        <v>24</v>
      </c>
      <c r="M65" s="139"/>
      <c r="N65" s="138" t="s">
        <v>25</v>
      </c>
      <c r="O65" s="139"/>
      <c r="P65" s="138" t="s">
        <v>41</v>
      </c>
      <c r="Q65" s="139"/>
      <c r="R65" s="138" t="s">
        <v>26</v>
      </c>
      <c r="S65" s="139"/>
      <c r="T65" s="39"/>
      <c r="U65" s="7"/>
      <c r="V65" s="7"/>
    </row>
    <row r="66" spans="1:23" ht="15.75" thickBot="1" x14ac:dyDescent="0.3">
      <c r="C66" s="26" t="s">
        <v>5</v>
      </c>
      <c r="D66" s="32" t="s">
        <v>4</v>
      </c>
      <c r="E66" s="27" t="s">
        <v>11</v>
      </c>
      <c r="F66" s="28" t="s">
        <v>15</v>
      </c>
      <c r="G66" s="29" t="s">
        <v>6</v>
      </c>
      <c r="H66" s="42" t="s">
        <v>20</v>
      </c>
      <c r="I66" s="41" t="s">
        <v>21</v>
      </c>
      <c r="J66" s="43" t="s">
        <v>20</v>
      </c>
      <c r="K66" s="43" t="s">
        <v>21</v>
      </c>
      <c r="L66" s="43" t="s">
        <v>20</v>
      </c>
      <c r="M66" s="43" t="s">
        <v>21</v>
      </c>
      <c r="N66" s="43" t="s">
        <v>20</v>
      </c>
      <c r="O66" s="43" t="s">
        <v>21</v>
      </c>
      <c r="P66" s="43" t="s">
        <v>20</v>
      </c>
      <c r="Q66" s="43" t="s">
        <v>21</v>
      </c>
      <c r="R66" s="43" t="s">
        <v>20</v>
      </c>
      <c r="S66" s="43" t="s">
        <v>21</v>
      </c>
      <c r="T66" s="46" t="s">
        <v>13</v>
      </c>
      <c r="U66" s="30" t="s">
        <v>12</v>
      </c>
      <c r="V66" s="31" t="s">
        <v>7</v>
      </c>
    </row>
    <row r="67" spans="1:23" x14ac:dyDescent="0.25">
      <c r="B67" s="52">
        <v>1</v>
      </c>
      <c r="C67" s="87" t="s">
        <v>140</v>
      </c>
      <c r="D67" s="101">
        <v>24.3</v>
      </c>
      <c r="E67" s="102" t="s">
        <v>9</v>
      </c>
      <c r="F67" s="103" t="s">
        <v>17</v>
      </c>
      <c r="G67" s="87" t="s">
        <v>145</v>
      </c>
      <c r="H67" s="86">
        <v>15</v>
      </c>
      <c r="I67" s="86">
        <v>45</v>
      </c>
      <c r="J67" s="86">
        <v>9</v>
      </c>
      <c r="K67" s="86">
        <v>31</v>
      </c>
      <c r="L67" s="86">
        <v>6</v>
      </c>
      <c r="M67" s="86">
        <v>37</v>
      </c>
      <c r="N67" s="86">
        <v>0</v>
      </c>
      <c r="O67" s="86">
        <v>0</v>
      </c>
      <c r="P67" s="86">
        <v>0</v>
      </c>
      <c r="Q67" s="86">
        <v>0</v>
      </c>
      <c r="R67" s="87">
        <v>0</v>
      </c>
      <c r="S67" s="87">
        <v>0</v>
      </c>
      <c r="T67" s="87">
        <f t="shared" ref="T67:T76" si="6">I67+K67+M67</f>
        <v>113</v>
      </c>
      <c r="U67" s="124">
        <f t="shared" ref="U67:U76" si="7">MIN(I67,K67,M67)</f>
        <v>31</v>
      </c>
      <c r="V67" s="127">
        <f t="shared" ref="V67:V76" si="8">T67-U67</f>
        <v>82</v>
      </c>
    </row>
    <row r="68" spans="1:23" x14ac:dyDescent="0.25">
      <c r="B68" s="87">
        <v>2</v>
      </c>
      <c r="C68" s="87" t="s">
        <v>69</v>
      </c>
      <c r="D68" s="101">
        <v>35.6</v>
      </c>
      <c r="E68" s="102" t="s">
        <v>9</v>
      </c>
      <c r="F68" s="103" t="s">
        <v>17</v>
      </c>
      <c r="G68" s="87" t="s">
        <v>105</v>
      </c>
      <c r="H68" s="123">
        <v>12</v>
      </c>
      <c r="I68" s="123">
        <v>44</v>
      </c>
      <c r="J68" s="123">
        <v>5</v>
      </c>
      <c r="K68" s="123">
        <v>31</v>
      </c>
      <c r="L68" s="123">
        <v>6</v>
      </c>
      <c r="M68" s="123">
        <v>32</v>
      </c>
      <c r="N68" s="123">
        <v>0</v>
      </c>
      <c r="O68" s="123">
        <v>0</v>
      </c>
      <c r="P68" s="123">
        <v>0</v>
      </c>
      <c r="Q68" s="123">
        <v>0</v>
      </c>
      <c r="R68" s="126">
        <v>0</v>
      </c>
      <c r="S68" s="126">
        <v>0</v>
      </c>
      <c r="T68" s="87">
        <f t="shared" si="6"/>
        <v>107</v>
      </c>
      <c r="U68" s="124">
        <f t="shared" si="7"/>
        <v>31</v>
      </c>
      <c r="V68" s="128">
        <f t="shared" si="8"/>
        <v>76</v>
      </c>
    </row>
    <row r="69" spans="1:23" x14ac:dyDescent="0.25">
      <c r="B69" s="52">
        <v>3</v>
      </c>
      <c r="C69" s="126" t="s">
        <v>67</v>
      </c>
      <c r="D69" s="82">
        <v>32.200000000000003</v>
      </c>
      <c r="E69" s="100" t="s">
        <v>9</v>
      </c>
      <c r="F69" s="99" t="s">
        <v>18</v>
      </c>
      <c r="G69" s="126" t="s">
        <v>105</v>
      </c>
      <c r="H69" s="126">
        <v>11</v>
      </c>
      <c r="I69" s="126">
        <v>38</v>
      </c>
      <c r="J69" s="126">
        <v>0</v>
      </c>
      <c r="K69" s="126">
        <v>0</v>
      </c>
      <c r="L69" s="126">
        <v>7</v>
      </c>
      <c r="M69" s="126">
        <v>31</v>
      </c>
      <c r="N69" s="126">
        <v>0</v>
      </c>
      <c r="O69" s="126">
        <v>0</v>
      </c>
      <c r="P69" s="126">
        <v>0</v>
      </c>
      <c r="Q69" s="126">
        <v>0</v>
      </c>
      <c r="R69" s="126">
        <v>0</v>
      </c>
      <c r="S69" s="126">
        <v>0</v>
      </c>
      <c r="T69" s="87">
        <f t="shared" si="6"/>
        <v>69</v>
      </c>
      <c r="U69" s="124">
        <f t="shared" si="7"/>
        <v>0</v>
      </c>
      <c r="V69" s="128">
        <f t="shared" si="8"/>
        <v>69</v>
      </c>
    </row>
    <row r="70" spans="1:23" x14ac:dyDescent="0.25">
      <c r="B70" s="87">
        <v>4</v>
      </c>
      <c r="C70" s="87" t="s">
        <v>108</v>
      </c>
      <c r="D70" s="82">
        <v>26.8</v>
      </c>
      <c r="E70" s="100" t="s">
        <v>9</v>
      </c>
      <c r="F70" s="99" t="s">
        <v>18</v>
      </c>
      <c r="G70" s="126" t="s">
        <v>105</v>
      </c>
      <c r="H70" s="126">
        <v>13</v>
      </c>
      <c r="I70" s="126">
        <v>34</v>
      </c>
      <c r="J70" s="126">
        <v>0</v>
      </c>
      <c r="K70" s="126">
        <v>0</v>
      </c>
      <c r="L70" s="126">
        <v>12</v>
      </c>
      <c r="M70" s="126">
        <v>34</v>
      </c>
      <c r="N70" s="126">
        <v>0</v>
      </c>
      <c r="O70" s="126">
        <v>0</v>
      </c>
      <c r="P70" s="126">
        <v>0</v>
      </c>
      <c r="Q70" s="126">
        <v>0</v>
      </c>
      <c r="R70" s="126">
        <v>0</v>
      </c>
      <c r="S70" s="126">
        <v>0</v>
      </c>
      <c r="T70" s="87">
        <f t="shared" si="6"/>
        <v>68</v>
      </c>
      <c r="U70" s="124">
        <f t="shared" si="7"/>
        <v>0</v>
      </c>
      <c r="V70" s="128">
        <f t="shared" si="8"/>
        <v>68</v>
      </c>
    </row>
    <row r="71" spans="1:23" x14ac:dyDescent="0.25">
      <c r="B71" s="52">
        <v>5</v>
      </c>
      <c r="C71" s="126" t="s">
        <v>49</v>
      </c>
      <c r="D71" s="82">
        <v>30</v>
      </c>
      <c r="E71" s="96" t="s">
        <v>9</v>
      </c>
      <c r="F71" s="97" t="s">
        <v>16</v>
      </c>
      <c r="G71" s="126" t="s">
        <v>2</v>
      </c>
      <c r="H71" s="126">
        <v>8</v>
      </c>
      <c r="I71" s="126">
        <v>29</v>
      </c>
      <c r="J71" s="126">
        <v>5</v>
      </c>
      <c r="K71" s="126">
        <v>35</v>
      </c>
      <c r="L71" s="126">
        <v>0</v>
      </c>
      <c r="M71" s="126">
        <v>0</v>
      </c>
      <c r="N71" s="126">
        <v>0</v>
      </c>
      <c r="O71" s="126">
        <v>0</v>
      </c>
      <c r="P71" s="126">
        <v>0</v>
      </c>
      <c r="Q71" s="126">
        <v>0</v>
      </c>
      <c r="R71" s="126">
        <v>0</v>
      </c>
      <c r="S71" s="126">
        <v>0</v>
      </c>
      <c r="T71" s="87">
        <f t="shared" si="6"/>
        <v>64</v>
      </c>
      <c r="U71" s="124">
        <f t="shared" si="7"/>
        <v>0</v>
      </c>
      <c r="V71" s="128">
        <f t="shared" si="8"/>
        <v>64</v>
      </c>
    </row>
    <row r="72" spans="1:23" x14ac:dyDescent="0.25">
      <c r="B72" s="87">
        <v>6</v>
      </c>
      <c r="C72" s="87" t="s">
        <v>95</v>
      </c>
      <c r="D72" s="101">
        <v>27.2</v>
      </c>
      <c r="E72" s="102" t="s">
        <v>9</v>
      </c>
      <c r="F72" s="103" t="s">
        <v>16</v>
      </c>
      <c r="G72" s="87" t="s">
        <v>135</v>
      </c>
      <c r="H72" s="126">
        <v>11</v>
      </c>
      <c r="I72" s="126">
        <v>29</v>
      </c>
      <c r="J72" s="126">
        <v>8</v>
      </c>
      <c r="K72" s="126">
        <v>27</v>
      </c>
      <c r="L72" s="126">
        <v>3</v>
      </c>
      <c r="M72" s="126">
        <v>19</v>
      </c>
      <c r="N72" s="126">
        <v>0</v>
      </c>
      <c r="O72" s="126">
        <v>0</v>
      </c>
      <c r="P72" s="126">
        <v>0</v>
      </c>
      <c r="Q72" s="126">
        <v>0</v>
      </c>
      <c r="R72" s="126">
        <v>0</v>
      </c>
      <c r="S72" s="126">
        <v>0</v>
      </c>
      <c r="T72" s="87">
        <f t="shared" si="6"/>
        <v>75</v>
      </c>
      <c r="U72" s="124">
        <f t="shared" si="7"/>
        <v>19</v>
      </c>
      <c r="V72" s="128">
        <f t="shared" si="8"/>
        <v>56</v>
      </c>
    </row>
    <row r="73" spans="1:23" x14ac:dyDescent="0.25">
      <c r="B73" s="52">
        <v>7</v>
      </c>
      <c r="C73" s="52" t="s">
        <v>51</v>
      </c>
      <c r="D73" s="104">
        <v>24.9</v>
      </c>
      <c r="E73" s="105" t="s">
        <v>9</v>
      </c>
      <c r="F73" s="99" t="s">
        <v>16</v>
      </c>
      <c r="G73" s="52" t="s">
        <v>137</v>
      </c>
      <c r="H73" s="52">
        <v>7</v>
      </c>
      <c r="I73" s="52">
        <v>29</v>
      </c>
      <c r="J73" s="52">
        <v>3</v>
      </c>
      <c r="K73" s="52">
        <v>18</v>
      </c>
      <c r="L73" s="52">
        <v>4</v>
      </c>
      <c r="M73" s="52">
        <v>20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87">
        <f t="shared" si="6"/>
        <v>67</v>
      </c>
      <c r="U73" s="124">
        <f t="shared" si="7"/>
        <v>18</v>
      </c>
      <c r="V73" s="53">
        <f t="shared" si="8"/>
        <v>49</v>
      </c>
    </row>
    <row r="74" spans="1:23" x14ac:dyDescent="0.25">
      <c r="B74" s="87">
        <v>8</v>
      </c>
      <c r="C74" s="87" t="s">
        <v>143</v>
      </c>
      <c r="D74" s="101">
        <v>30.1</v>
      </c>
      <c r="E74" s="102" t="s">
        <v>9</v>
      </c>
      <c r="F74" s="103" t="s">
        <v>18</v>
      </c>
      <c r="G74" s="87" t="s">
        <v>155</v>
      </c>
      <c r="H74" s="87">
        <v>9</v>
      </c>
      <c r="I74" s="87">
        <v>37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  <c r="O74" s="87">
        <v>0</v>
      </c>
      <c r="P74" s="87">
        <v>0</v>
      </c>
      <c r="Q74" s="87">
        <v>0</v>
      </c>
      <c r="R74" s="87">
        <v>0</v>
      </c>
      <c r="S74" s="87">
        <v>0</v>
      </c>
      <c r="T74" s="87">
        <f t="shared" si="6"/>
        <v>37</v>
      </c>
      <c r="U74" s="124">
        <f t="shared" si="7"/>
        <v>0</v>
      </c>
      <c r="V74" s="127">
        <f t="shared" si="8"/>
        <v>37</v>
      </c>
    </row>
    <row r="75" spans="1:23" x14ac:dyDescent="0.25">
      <c r="B75" s="52">
        <v>9</v>
      </c>
      <c r="C75" s="126" t="s">
        <v>3</v>
      </c>
      <c r="D75" s="82">
        <v>34</v>
      </c>
      <c r="E75" s="100" t="s">
        <v>9</v>
      </c>
      <c r="F75" s="99" t="s">
        <v>18</v>
      </c>
      <c r="G75" s="126" t="s">
        <v>2</v>
      </c>
      <c r="H75" s="126">
        <v>6</v>
      </c>
      <c r="I75" s="126">
        <v>27</v>
      </c>
      <c r="J75" s="126">
        <v>0</v>
      </c>
      <c r="K75" s="126">
        <v>0</v>
      </c>
      <c r="L75" s="126">
        <v>0</v>
      </c>
      <c r="M75" s="126">
        <v>0</v>
      </c>
      <c r="N75" s="126">
        <v>0</v>
      </c>
      <c r="O75" s="126">
        <v>0</v>
      </c>
      <c r="P75" s="126">
        <v>0</v>
      </c>
      <c r="Q75" s="126">
        <v>0</v>
      </c>
      <c r="R75" s="126">
        <v>0</v>
      </c>
      <c r="S75" s="126">
        <v>0</v>
      </c>
      <c r="T75" s="87">
        <f t="shared" si="6"/>
        <v>27</v>
      </c>
      <c r="U75" s="124">
        <f t="shared" si="7"/>
        <v>0</v>
      </c>
      <c r="V75" s="128">
        <f t="shared" si="8"/>
        <v>27</v>
      </c>
    </row>
    <row r="76" spans="1:23" x14ac:dyDescent="0.25">
      <c r="B76" s="87">
        <v>10</v>
      </c>
      <c r="C76" s="1" t="s">
        <v>158</v>
      </c>
      <c r="D76" s="6">
        <v>28.5</v>
      </c>
      <c r="E76" s="17" t="s">
        <v>9</v>
      </c>
      <c r="F76" s="51" t="s">
        <v>16</v>
      </c>
      <c r="G76" s="1" t="s">
        <v>2</v>
      </c>
      <c r="H76" s="52">
        <v>0</v>
      </c>
      <c r="I76" s="52">
        <v>0</v>
      </c>
      <c r="J76" s="133">
        <v>8</v>
      </c>
      <c r="K76" s="133">
        <v>26</v>
      </c>
      <c r="L76" s="87">
        <v>0</v>
      </c>
      <c r="M76" s="87">
        <v>0</v>
      </c>
      <c r="N76" s="87">
        <v>0</v>
      </c>
      <c r="O76" s="87">
        <v>0</v>
      </c>
      <c r="P76" s="87">
        <v>0</v>
      </c>
      <c r="Q76" s="87">
        <v>0</v>
      </c>
      <c r="R76" s="87">
        <v>0</v>
      </c>
      <c r="S76" s="87">
        <v>0</v>
      </c>
      <c r="T76" s="87">
        <f t="shared" si="6"/>
        <v>26</v>
      </c>
      <c r="U76" s="124">
        <f t="shared" si="7"/>
        <v>0</v>
      </c>
      <c r="V76" s="127">
        <f t="shared" si="8"/>
        <v>26</v>
      </c>
    </row>
    <row r="77" spans="1:23" x14ac:dyDescent="0.25">
      <c r="A77" s="4"/>
      <c r="B77" s="10"/>
      <c r="C77" s="54"/>
      <c r="D77" s="47"/>
      <c r="E77" s="57"/>
      <c r="F77" s="56"/>
      <c r="G77" s="12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48"/>
      <c r="V77" s="8"/>
      <c r="W77" s="4"/>
    </row>
    <row r="78" spans="1:23" ht="15.75" thickBot="1" x14ac:dyDescent="0.3">
      <c r="A78" s="4"/>
      <c r="B78" s="10"/>
      <c r="C78" s="54"/>
      <c r="D78" s="47"/>
      <c r="E78" s="57"/>
      <c r="F78" s="56"/>
      <c r="G78" s="12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48"/>
      <c r="V78" s="8"/>
      <c r="W78" s="4"/>
    </row>
    <row r="79" spans="1:23" ht="21.75" thickBot="1" x14ac:dyDescent="0.4">
      <c r="A79" s="4"/>
      <c r="B79" s="10"/>
      <c r="C79" s="5" t="s">
        <v>152</v>
      </c>
      <c r="E79" s="14"/>
      <c r="F79" s="44"/>
      <c r="H79" s="140" t="s">
        <v>19</v>
      </c>
      <c r="I79" s="141"/>
      <c r="J79" s="138" t="s">
        <v>23</v>
      </c>
      <c r="K79" s="139"/>
      <c r="L79" s="138" t="s">
        <v>24</v>
      </c>
      <c r="M79" s="139"/>
      <c r="N79" s="138" t="s">
        <v>25</v>
      </c>
      <c r="O79" s="139"/>
      <c r="P79" s="138" t="s">
        <v>41</v>
      </c>
      <c r="Q79" s="139"/>
      <c r="R79" s="138" t="s">
        <v>26</v>
      </c>
      <c r="S79" s="139"/>
      <c r="T79" s="39"/>
      <c r="U79" s="7"/>
      <c r="V79" s="7"/>
      <c r="W79" s="4"/>
    </row>
    <row r="80" spans="1:23" ht="15.75" thickBot="1" x14ac:dyDescent="0.3">
      <c r="A80" s="4"/>
      <c r="B80" s="10"/>
      <c r="C80" s="26" t="s">
        <v>5</v>
      </c>
      <c r="D80" s="32" t="s">
        <v>4</v>
      </c>
      <c r="E80" s="27" t="s">
        <v>11</v>
      </c>
      <c r="F80" s="28" t="s">
        <v>15</v>
      </c>
      <c r="G80" s="29" t="s">
        <v>6</v>
      </c>
      <c r="H80" s="42" t="s">
        <v>20</v>
      </c>
      <c r="I80" s="41" t="s">
        <v>21</v>
      </c>
      <c r="J80" s="43" t="s">
        <v>20</v>
      </c>
      <c r="K80" s="43" t="s">
        <v>21</v>
      </c>
      <c r="L80" s="43" t="s">
        <v>20</v>
      </c>
      <c r="M80" s="43" t="s">
        <v>21</v>
      </c>
      <c r="N80" s="43" t="s">
        <v>20</v>
      </c>
      <c r="O80" s="43" t="s">
        <v>21</v>
      </c>
      <c r="P80" s="43" t="s">
        <v>20</v>
      </c>
      <c r="Q80" s="43" t="s">
        <v>21</v>
      </c>
      <c r="R80" s="43" t="s">
        <v>20</v>
      </c>
      <c r="S80" s="43" t="s">
        <v>21</v>
      </c>
      <c r="T80" s="46" t="s">
        <v>13</v>
      </c>
      <c r="U80" s="30" t="s">
        <v>12</v>
      </c>
      <c r="V80" s="31" t="s">
        <v>7</v>
      </c>
      <c r="W80" s="4"/>
    </row>
    <row r="81" spans="2:22" x14ac:dyDescent="0.25">
      <c r="B81" s="87">
        <v>1</v>
      </c>
      <c r="C81" s="87" t="s">
        <v>103</v>
      </c>
      <c r="D81" s="101">
        <v>23.3</v>
      </c>
      <c r="E81" s="102" t="s">
        <v>136</v>
      </c>
      <c r="F81" s="103" t="s">
        <v>17</v>
      </c>
      <c r="G81" s="87" t="s">
        <v>129</v>
      </c>
      <c r="H81" s="87">
        <v>13</v>
      </c>
      <c r="I81" s="87">
        <v>53</v>
      </c>
      <c r="J81" s="87">
        <v>5</v>
      </c>
      <c r="K81" s="87">
        <v>21</v>
      </c>
      <c r="L81" s="87">
        <v>11</v>
      </c>
      <c r="M81" s="87">
        <v>26</v>
      </c>
      <c r="N81" s="87">
        <v>0</v>
      </c>
      <c r="O81" s="87">
        <v>0</v>
      </c>
      <c r="P81" s="87">
        <v>0</v>
      </c>
      <c r="Q81" s="87">
        <v>0</v>
      </c>
      <c r="R81" s="87">
        <v>0</v>
      </c>
      <c r="S81" s="87">
        <v>0</v>
      </c>
      <c r="T81" s="87">
        <f>I81+K81+M81</f>
        <v>100</v>
      </c>
      <c r="U81" s="124">
        <f>MIN(I81,K81,M81)</f>
        <v>21</v>
      </c>
      <c r="V81" s="127">
        <f>T81-U81</f>
        <v>79</v>
      </c>
    </row>
    <row r="82" spans="2:22" x14ac:dyDescent="0.25">
      <c r="B82" s="52">
        <v>2</v>
      </c>
      <c r="C82" s="87" t="s">
        <v>100</v>
      </c>
      <c r="D82" s="101">
        <v>38.200000000000003</v>
      </c>
      <c r="E82" s="102" t="s">
        <v>136</v>
      </c>
      <c r="F82" s="103" t="s">
        <v>16</v>
      </c>
      <c r="G82" s="87" t="s">
        <v>129</v>
      </c>
      <c r="H82" s="87">
        <v>0</v>
      </c>
      <c r="I82" s="87">
        <v>0</v>
      </c>
      <c r="J82" s="87">
        <v>4</v>
      </c>
      <c r="K82" s="87">
        <v>42</v>
      </c>
      <c r="L82" s="87">
        <v>3</v>
      </c>
      <c r="M82" s="87">
        <v>24</v>
      </c>
      <c r="N82" s="87">
        <v>0</v>
      </c>
      <c r="O82" s="87">
        <v>0</v>
      </c>
      <c r="P82" s="87">
        <v>0</v>
      </c>
      <c r="Q82" s="87">
        <v>0</v>
      </c>
      <c r="R82" s="87">
        <v>0</v>
      </c>
      <c r="S82" s="87">
        <v>0</v>
      </c>
      <c r="T82" s="87">
        <f>I82+K82+M82</f>
        <v>66</v>
      </c>
      <c r="U82" s="124">
        <f>MIN(I82,K82,M82)</f>
        <v>0</v>
      </c>
      <c r="V82" s="127">
        <f>T82-U82</f>
        <v>66</v>
      </c>
    </row>
    <row r="83" spans="2:22" x14ac:dyDescent="0.25">
      <c r="B83" s="87">
        <v>3</v>
      </c>
      <c r="C83" s="87" t="s">
        <v>149</v>
      </c>
      <c r="D83" s="101">
        <v>37.4</v>
      </c>
      <c r="E83" s="102" t="s">
        <v>136</v>
      </c>
      <c r="F83" s="103" t="s">
        <v>18</v>
      </c>
      <c r="G83" s="87"/>
      <c r="H83" s="87">
        <v>4</v>
      </c>
      <c r="I83" s="87">
        <v>25</v>
      </c>
      <c r="J83" s="87">
        <v>3</v>
      </c>
      <c r="K83" s="87">
        <v>20</v>
      </c>
      <c r="L83" s="87">
        <v>0</v>
      </c>
      <c r="M83" s="87">
        <v>0</v>
      </c>
      <c r="N83" s="87">
        <v>0</v>
      </c>
      <c r="O83" s="87">
        <v>0</v>
      </c>
      <c r="P83" s="87">
        <v>0</v>
      </c>
      <c r="Q83" s="87">
        <v>0</v>
      </c>
      <c r="R83" s="87">
        <v>0</v>
      </c>
      <c r="S83" s="87">
        <v>0</v>
      </c>
      <c r="T83" s="87">
        <f>I83+K83+M83</f>
        <v>45</v>
      </c>
      <c r="U83" s="124">
        <f>MIN(I83,K83,M83)</f>
        <v>0</v>
      </c>
      <c r="V83" s="127">
        <f>T83-U83</f>
        <v>45</v>
      </c>
    </row>
    <row r="84" spans="2:22" x14ac:dyDescent="0.25">
      <c r="B84" s="52">
        <v>4</v>
      </c>
      <c r="C84" s="87" t="s">
        <v>102</v>
      </c>
      <c r="D84" s="101">
        <v>46.1</v>
      </c>
      <c r="E84" s="102" t="s">
        <v>136</v>
      </c>
      <c r="F84" s="103" t="s">
        <v>17</v>
      </c>
      <c r="G84" s="87" t="s">
        <v>129</v>
      </c>
      <c r="H84" s="87">
        <v>0</v>
      </c>
      <c r="I84" s="87">
        <v>0</v>
      </c>
      <c r="J84" s="87">
        <v>1</v>
      </c>
      <c r="K84" s="87">
        <v>27</v>
      </c>
      <c r="L84" s="87">
        <v>0</v>
      </c>
      <c r="M84" s="87">
        <v>11</v>
      </c>
      <c r="N84" s="87">
        <v>0</v>
      </c>
      <c r="O84" s="87">
        <v>0</v>
      </c>
      <c r="P84" s="87">
        <v>0</v>
      </c>
      <c r="Q84" s="87">
        <v>0</v>
      </c>
      <c r="R84" s="87">
        <v>0</v>
      </c>
      <c r="S84" s="87">
        <v>0</v>
      </c>
      <c r="T84" s="87">
        <f>I84+K84+M84</f>
        <v>38</v>
      </c>
      <c r="U84" s="124">
        <f>MIN(I84,K84,M84)</f>
        <v>0</v>
      </c>
      <c r="V84" s="127">
        <f>T84-U84</f>
        <v>38</v>
      </c>
    </row>
    <row r="85" spans="2:22" x14ac:dyDescent="0.25">
      <c r="B85" s="87">
        <v>5</v>
      </c>
      <c r="C85" s="87" t="s">
        <v>113</v>
      </c>
      <c r="D85" s="101">
        <v>54</v>
      </c>
      <c r="E85" s="109" t="s">
        <v>136</v>
      </c>
      <c r="F85" s="110" t="s">
        <v>17</v>
      </c>
      <c r="G85" s="87" t="s">
        <v>133</v>
      </c>
      <c r="H85" s="87">
        <v>0</v>
      </c>
      <c r="I85" s="87">
        <v>0</v>
      </c>
      <c r="J85" s="87">
        <v>11</v>
      </c>
      <c r="K85" s="87">
        <v>34</v>
      </c>
      <c r="L85" s="87">
        <v>0</v>
      </c>
      <c r="M85" s="87">
        <v>0</v>
      </c>
      <c r="N85" s="87">
        <v>0</v>
      </c>
      <c r="O85" s="87">
        <v>0</v>
      </c>
      <c r="P85" s="87">
        <v>0</v>
      </c>
      <c r="Q85" s="87">
        <v>0</v>
      </c>
      <c r="R85" s="87">
        <v>0</v>
      </c>
      <c r="S85" s="87">
        <v>0</v>
      </c>
      <c r="T85" s="87">
        <f>I85+K85+M85</f>
        <v>34</v>
      </c>
      <c r="U85" s="124">
        <f>MIN(I85,K85,M85)</f>
        <v>0</v>
      </c>
      <c r="V85" s="127">
        <f>T85-U85</f>
        <v>34</v>
      </c>
    </row>
    <row r="86" spans="2:22" x14ac:dyDescent="0.25">
      <c r="B86" s="52">
        <v>6</v>
      </c>
      <c r="C86" s="87" t="s">
        <v>165</v>
      </c>
      <c r="D86" s="6">
        <v>54</v>
      </c>
      <c r="E86" s="17" t="s">
        <v>136</v>
      </c>
      <c r="F86" s="51" t="s">
        <v>17</v>
      </c>
      <c r="G86" s="1"/>
      <c r="H86" s="87">
        <v>0</v>
      </c>
      <c r="I86" s="87">
        <v>0</v>
      </c>
      <c r="J86" s="87">
        <v>0</v>
      </c>
      <c r="K86" s="87">
        <v>0</v>
      </c>
      <c r="L86" s="87">
        <v>3</v>
      </c>
      <c r="M86" s="87">
        <v>25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87">
        <v>0</v>
      </c>
      <c r="T86" s="87">
        <f>I86+K86+M86</f>
        <v>25</v>
      </c>
      <c r="U86" s="124">
        <f>MIN(I86,K86,M86)</f>
        <v>0</v>
      </c>
      <c r="V86" s="127">
        <f>T86-U86</f>
        <v>25</v>
      </c>
    </row>
    <row r="87" spans="2:22" x14ac:dyDescent="0.25">
      <c r="B87" s="87">
        <v>7</v>
      </c>
      <c r="C87" s="87" t="s">
        <v>163</v>
      </c>
      <c r="D87" s="6">
        <v>45</v>
      </c>
      <c r="E87" s="17" t="s">
        <v>136</v>
      </c>
      <c r="F87" s="51" t="s">
        <v>164</v>
      </c>
      <c r="G87" s="1"/>
      <c r="H87" s="87">
        <v>0</v>
      </c>
      <c r="I87" s="87">
        <v>0</v>
      </c>
      <c r="J87" s="87">
        <v>0</v>
      </c>
      <c r="K87" s="87">
        <v>0</v>
      </c>
      <c r="L87" s="87">
        <v>1</v>
      </c>
      <c r="M87" s="87">
        <v>19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87">
        <v>0</v>
      </c>
      <c r="T87" s="87">
        <f>I87+K87+M87</f>
        <v>19</v>
      </c>
      <c r="U87" s="124">
        <f>MIN(I87,K87,M87)</f>
        <v>0</v>
      </c>
      <c r="V87" s="127">
        <f>T87-U87</f>
        <v>19</v>
      </c>
    </row>
    <row r="88" spans="2:22" x14ac:dyDescent="0.25">
      <c r="B88" s="52">
        <v>8</v>
      </c>
      <c r="C88" s="87" t="s">
        <v>167</v>
      </c>
      <c r="D88" s="6">
        <v>45.5</v>
      </c>
      <c r="E88" s="17" t="s">
        <v>136</v>
      </c>
      <c r="F88" s="51" t="s">
        <v>17</v>
      </c>
      <c r="G88" s="1"/>
      <c r="H88" s="87">
        <v>0</v>
      </c>
      <c r="I88" s="87">
        <v>0</v>
      </c>
      <c r="J88" s="87">
        <v>0</v>
      </c>
      <c r="K88" s="87">
        <v>0</v>
      </c>
      <c r="L88" s="87">
        <v>1</v>
      </c>
      <c r="M88" s="87">
        <v>12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87">
        <v>0</v>
      </c>
      <c r="T88" s="87">
        <f>I88+K88+M88</f>
        <v>12</v>
      </c>
      <c r="U88" s="124">
        <f>MIN(I88,K88,M88)</f>
        <v>0</v>
      </c>
      <c r="V88" s="127">
        <f>T88-U88</f>
        <v>12</v>
      </c>
    </row>
    <row r="89" spans="2:22" x14ac:dyDescent="0.25">
      <c r="B89" s="87">
        <v>9</v>
      </c>
      <c r="C89" s="1" t="s">
        <v>157</v>
      </c>
      <c r="D89" s="6">
        <v>54</v>
      </c>
      <c r="E89" s="17" t="s">
        <v>136</v>
      </c>
      <c r="F89" s="51" t="s">
        <v>17</v>
      </c>
      <c r="G89" s="1" t="s">
        <v>2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87">
        <f>I89+K89+M89</f>
        <v>0</v>
      </c>
      <c r="U89" s="124">
        <f>MIN(I89,K89,M89)</f>
        <v>0</v>
      </c>
      <c r="V89" s="127">
        <f>T89-U89</f>
        <v>0</v>
      </c>
    </row>
    <row r="90" spans="2:22" x14ac:dyDescent="0.25">
      <c r="B90" s="52">
        <v>10</v>
      </c>
      <c r="C90" s="71"/>
      <c r="D90" s="72"/>
      <c r="E90" s="78"/>
      <c r="F90" s="81"/>
      <c r="G90" s="1"/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52">
        <v>0</v>
      </c>
      <c r="S90" s="52">
        <v>0</v>
      </c>
      <c r="T90" s="87">
        <f>I90+K90+M90</f>
        <v>0</v>
      </c>
      <c r="U90" s="124">
        <f>MIN(I90,K90,M90)</f>
        <v>0</v>
      </c>
      <c r="V90" s="53">
        <f>T90-U90</f>
        <v>0</v>
      </c>
    </row>
  </sheetData>
  <sortState ref="C81:V90">
    <sortCondition descending="1" ref="V81:V90"/>
  </sortState>
  <mergeCells count="24">
    <mergeCell ref="R79:S79"/>
    <mergeCell ref="H25:I25"/>
    <mergeCell ref="J25:K25"/>
    <mergeCell ref="L25:M25"/>
    <mergeCell ref="N25:O25"/>
    <mergeCell ref="P25:Q25"/>
    <mergeCell ref="R25:S25"/>
    <mergeCell ref="H79:I79"/>
    <mergeCell ref="J79:K79"/>
    <mergeCell ref="L79:M79"/>
    <mergeCell ref="N79:O79"/>
    <mergeCell ref="P79:Q79"/>
    <mergeCell ref="R65:S65"/>
    <mergeCell ref="H65:I65"/>
    <mergeCell ref="J65:K65"/>
    <mergeCell ref="L65:M65"/>
    <mergeCell ref="N65:O65"/>
    <mergeCell ref="P65:Q65"/>
    <mergeCell ref="R6:S6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O5" sqref="O5"/>
    </sheetView>
  </sheetViews>
  <sheetFormatPr defaultRowHeight="18.75" x14ac:dyDescent="0.3"/>
  <cols>
    <col min="2" max="2" width="6.7109375" style="19" customWidth="1"/>
    <col min="3" max="3" width="26.7109375" customWidth="1"/>
    <col min="4" max="7" width="9.7109375" customWidth="1"/>
    <col min="8" max="8" width="9.7109375" style="38" customWidth="1"/>
    <col min="9" max="12" width="9.7109375" customWidth="1"/>
  </cols>
  <sheetData>
    <row r="3" spans="1:12" ht="19.5" customHeight="1" thickBot="1" x14ac:dyDescent="0.4">
      <c r="A3" s="142" t="s">
        <v>154</v>
      </c>
      <c r="B3" s="142"/>
      <c r="C3" s="142"/>
    </row>
    <row r="4" spans="1:12" ht="24.95" customHeight="1" thickBot="1" x14ac:dyDescent="0.35">
      <c r="B4" s="20"/>
      <c r="C4" s="11" t="s">
        <v>27</v>
      </c>
      <c r="D4" s="76" t="s">
        <v>22</v>
      </c>
      <c r="E4" s="76" t="s">
        <v>28</v>
      </c>
      <c r="F4" s="76" t="s">
        <v>29</v>
      </c>
      <c r="G4" s="76" t="s">
        <v>30</v>
      </c>
      <c r="H4" s="84" t="s">
        <v>31</v>
      </c>
      <c r="I4" s="76" t="s">
        <v>32</v>
      </c>
      <c r="J4" s="77" t="s">
        <v>33</v>
      </c>
      <c r="K4" s="79" t="s">
        <v>34</v>
      </c>
      <c r="L4" s="75" t="s">
        <v>35</v>
      </c>
    </row>
    <row r="5" spans="1:12" ht="20.100000000000001" customHeight="1" x14ac:dyDescent="0.35">
      <c r="B5" s="24">
        <v>1</v>
      </c>
      <c r="C5" s="117" t="s">
        <v>129</v>
      </c>
      <c r="D5" s="21">
        <v>110</v>
      </c>
      <c r="E5" s="21">
        <v>89</v>
      </c>
      <c r="F5" s="21">
        <v>63</v>
      </c>
      <c r="G5" s="21"/>
      <c r="H5" s="85"/>
      <c r="I5" s="21"/>
      <c r="J5" s="22">
        <f t="shared" ref="J5:J18" si="0">SUM(D5:I5)</f>
        <v>262</v>
      </c>
      <c r="K5" s="22">
        <f t="shared" ref="K5:K18" si="1">MIN(D5,E5,F5,G5,H5,I5)</f>
        <v>63</v>
      </c>
      <c r="L5" s="23">
        <f t="shared" ref="L5:L18" si="2">J5-K5</f>
        <v>199</v>
      </c>
    </row>
    <row r="6" spans="1:12" ht="20.100000000000001" customHeight="1" x14ac:dyDescent="0.35">
      <c r="B6" s="24">
        <v>2</v>
      </c>
      <c r="C6" s="73" t="s">
        <v>125</v>
      </c>
      <c r="D6" s="21">
        <v>102</v>
      </c>
      <c r="E6" s="21">
        <v>85</v>
      </c>
      <c r="F6" s="21">
        <v>78</v>
      </c>
      <c r="G6" s="21"/>
      <c r="H6" s="85"/>
      <c r="I6" s="21"/>
      <c r="J6" s="22">
        <f t="shared" si="0"/>
        <v>265</v>
      </c>
      <c r="K6" s="22">
        <f t="shared" si="1"/>
        <v>78</v>
      </c>
      <c r="L6" s="23">
        <f t="shared" si="2"/>
        <v>187</v>
      </c>
    </row>
    <row r="7" spans="1:12" ht="20.100000000000001" customHeight="1" x14ac:dyDescent="0.3">
      <c r="B7" s="24">
        <v>3</v>
      </c>
      <c r="C7" s="73" t="s">
        <v>148</v>
      </c>
      <c r="D7" s="21">
        <v>95</v>
      </c>
      <c r="E7" s="21">
        <v>89</v>
      </c>
      <c r="F7" s="21">
        <v>89</v>
      </c>
      <c r="G7" s="21"/>
      <c r="H7" s="85"/>
      <c r="I7" s="21"/>
      <c r="J7" s="22">
        <f t="shared" si="0"/>
        <v>273</v>
      </c>
      <c r="K7" s="22">
        <f t="shared" si="1"/>
        <v>89</v>
      </c>
      <c r="L7" s="23">
        <f t="shared" si="2"/>
        <v>184</v>
      </c>
    </row>
    <row r="8" spans="1:12" ht="20.100000000000001" customHeight="1" x14ac:dyDescent="0.3">
      <c r="B8" s="24">
        <v>4</v>
      </c>
      <c r="C8" s="132" t="s">
        <v>128</v>
      </c>
      <c r="D8" s="21">
        <v>81</v>
      </c>
      <c r="E8" s="21">
        <v>98</v>
      </c>
      <c r="F8" s="21">
        <v>58</v>
      </c>
      <c r="G8" s="21"/>
      <c r="H8" s="85"/>
      <c r="I8" s="21"/>
      <c r="J8" s="22">
        <f t="shared" si="0"/>
        <v>237</v>
      </c>
      <c r="K8" s="22">
        <f t="shared" si="1"/>
        <v>58</v>
      </c>
      <c r="L8" s="23">
        <f t="shared" si="2"/>
        <v>179</v>
      </c>
    </row>
    <row r="9" spans="1:12" ht="20.100000000000001" customHeight="1" x14ac:dyDescent="0.3">
      <c r="B9" s="24">
        <v>5</v>
      </c>
      <c r="C9" s="73" t="s">
        <v>127</v>
      </c>
      <c r="D9" s="21">
        <v>91</v>
      </c>
      <c r="E9" s="21">
        <v>88</v>
      </c>
      <c r="F9" s="21">
        <v>86</v>
      </c>
      <c r="G9" s="21"/>
      <c r="H9" s="85"/>
      <c r="I9" s="21"/>
      <c r="J9" s="22">
        <f t="shared" si="0"/>
        <v>265</v>
      </c>
      <c r="K9" s="22">
        <f t="shared" si="1"/>
        <v>86</v>
      </c>
      <c r="L9" s="23">
        <f t="shared" si="2"/>
        <v>179</v>
      </c>
    </row>
    <row r="10" spans="1:12" ht="20.100000000000001" customHeight="1" x14ac:dyDescent="0.3">
      <c r="B10" s="24">
        <v>6</v>
      </c>
      <c r="C10" s="134" t="s">
        <v>121</v>
      </c>
      <c r="D10" s="21">
        <v>83</v>
      </c>
      <c r="E10" s="21">
        <v>88</v>
      </c>
      <c r="F10" s="21">
        <v>85</v>
      </c>
      <c r="G10" s="21"/>
      <c r="H10" s="85"/>
      <c r="I10" s="21"/>
      <c r="J10" s="22">
        <f t="shared" si="0"/>
        <v>256</v>
      </c>
      <c r="K10" s="22">
        <f t="shared" si="1"/>
        <v>83</v>
      </c>
      <c r="L10" s="23">
        <f t="shared" si="2"/>
        <v>173</v>
      </c>
    </row>
    <row r="11" spans="1:12" ht="20.100000000000001" customHeight="1" x14ac:dyDescent="0.35">
      <c r="B11" s="118">
        <v>7</v>
      </c>
      <c r="C11" s="74" t="s">
        <v>72</v>
      </c>
      <c r="D11" s="119">
        <v>75</v>
      </c>
      <c r="E11" s="21">
        <v>91</v>
      </c>
      <c r="F11" s="21">
        <v>79</v>
      </c>
      <c r="G11" s="21"/>
      <c r="H11" s="85"/>
      <c r="I11" s="21"/>
      <c r="J11" s="22">
        <f t="shared" si="0"/>
        <v>245</v>
      </c>
      <c r="K11" s="22">
        <f t="shared" si="1"/>
        <v>75</v>
      </c>
      <c r="L11" s="23">
        <f t="shared" si="2"/>
        <v>170</v>
      </c>
    </row>
    <row r="12" spans="1:12" ht="20.100000000000001" customHeight="1" x14ac:dyDescent="0.3">
      <c r="B12" s="24">
        <v>8</v>
      </c>
      <c r="C12" s="117" t="s">
        <v>126</v>
      </c>
      <c r="D12" s="21">
        <v>86</v>
      </c>
      <c r="E12" s="21">
        <v>83</v>
      </c>
      <c r="F12" s="21">
        <v>68</v>
      </c>
      <c r="G12" s="21"/>
      <c r="H12" s="85"/>
      <c r="I12" s="21"/>
      <c r="J12" s="22">
        <f t="shared" si="0"/>
        <v>237</v>
      </c>
      <c r="K12" s="22">
        <f t="shared" si="1"/>
        <v>68</v>
      </c>
      <c r="L12" s="23">
        <f t="shared" si="2"/>
        <v>169</v>
      </c>
    </row>
    <row r="13" spans="1:12" ht="20.100000000000001" customHeight="1" x14ac:dyDescent="0.3">
      <c r="B13" s="24">
        <v>9</v>
      </c>
      <c r="C13" s="135" t="s">
        <v>124</v>
      </c>
      <c r="D13" s="21">
        <v>94</v>
      </c>
      <c r="E13" s="21">
        <v>34</v>
      </c>
      <c r="F13" s="21">
        <v>70</v>
      </c>
      <c r="G13" s="21"/>
      <c r="H13" s="85"/>
      <c r="I13" s="21"/>
      <c r="J13" s="22">
        <f t="shared" si="0"/>
        <v>198</v>
      </c>
      <c r="K13" s="22">
        <f t="shared" si="1"/>
        <v>34</v>
      </c>
      <c r="L13" s="23">
        <f t="shared" si="2"/>
        <v>164</v>
      </c>
    </row>
    <row r="14" spans="1:12" ht="20.100000000000001" customHeight="1" x14ac:dyDescent="0.3">
      <c r="B14" s="24">
        <v>10</v>
      </c>
      <c r="C14" s="73" t="s">
        <v>123</v>
      </c>
      <c r="D14" s="21">
        <v>79</v>
      </c>
      <c r="E14" s="21">
        <v>71</v>
      </c>
      <c r="F14" s="21">
        <v>79</v>
      </c>
      <c r="G14" s="21"/>
      <c r="H14" s="85"/>
      <c r="I14" s="21"/>
      <c r="J14" s="22">
        <f t="shared" si="0"/>
        <v>229</v>
      </c>
      <c r="K14" s="22">
        <f t="shared" si="1"/>
        <v>71</v>
      </c>
      <c r="L14" s="23">
        <f t="shared" si="2"/>
        <v>158</v>
      </c>
    </row>
    <row r="15" spans="1:12" ht="20.100000000000001" customHeight="1" x14ac:dyDescent="0.3">
      <c r="B15" s="24">
        <v>11</v>
      </c>
      <c r="C15" s="74" t="s">
        <v>122</v>
      </c>
      <c r="D15" s="21">
        <v>0</v>
      </c>
      <c r="E15" s="21">
        <v>90</v>
      </c>
      <c r="F15" s="21">
        <v>67</v>
      </c>
      <c r="G15" s="21"/>
      <c r="H15" s="85"/>
      <c r="I15" s="21"/>
      <c r="J15" s="22">
        <f t="shared" si="0"/>
        <v>157</v>
      </c>
      <c r="K15" s="22">
        <f t="shared" si="1"/>
        <v>0</v>
      </c>
      <c r="L15" s="23">
        <f t="shared" si="2"/>
        <v>157</v>
      </c>
    </row>
    <row r="16" spans="1:12" ht="20.100000000000001" customHeight="1" x14ac:dyDescent="0.3">
      <c r="B16" s="24">
        <v>12</v>
      </c>
      <c r="C16" s="73" t="s">
        <v>45</v>
      </c>
      <c r="D16" s="21">
        <v>70</v>
      </c>
      <c r="E16" s="21">
        <v>72</v>
      </c>
      <c r="F16" s="21">
        <v>37</v>
      </c>
      <c r="G16" s="21"/>
      <c r="H16" s="85"/>
      <c r="I16" s="21"/>
      <c r="J16" s="22">
        <f t="shared" si="0"/>
        <v>179</v>
      </c>
      <c r="K16" s="22">
        <f t="shared" si="1"/>
        <v>37</v>
      </c>
      <c r="L16" s="23">
        <f t="shared" si="2"/>
        <v>142</v>
      </c>
    </row>
    <row r="17" spans="2:12" ht="20.100000000000001" customHeight="1" x14ac:dyDescent="0.3">
      <c r="B17" s="24">
        <v>13</v>
      </c>
      <c r="C17" s="137" t="s">
        <v>155</v>
      </c>
      <c r="D17" s="21">
        <v>91</v>
      </c>
      <c r="E17" s="21">
        <v>0</v>
      </c>
      <c r="F17" s="21">
        <v>0</v>
      </c>
      <c r="G17" s="21"/>
      <c r="H17" s="85"/>
      <c r="I17" s="21"/>
      <c r="J17" s="22">
        <f t="shared" si="0"/>
        <v>91</v>
      </c>
      <c r="K17" s="22">
        <f t="shared" si="1"/>
        <v>0</v>
      </c>
      <c r="L17" s="25">
        <f t="shared" si="2"/>
        <v>91</v>
      </c>
    </row>
    <row r="18" spans="2:12" ht="20.100000000000001" customHeight="1" x14ac:dyDescent="0.3">
      <c r="B18" s="24">
        <v>14</v>
      </c>
      <c r="C18" s="74" t="s">
        <v>130</v>
      </c>
      <c r="D18" s="21">
        <v>78</v>
      </c>
      <c r="E18" s="21">
        <v>0</v>
      </c>
      <c r="F18" s="21">
        <v>0</v>
      </c>
      <c r="G18" s="21"/>
      <c r="H18" s="85"/>
      <c r="I18" s="21"/>
      <c r="J18" s="22">
        <f t="shared" si="0"/>
        <v>78</v>
      </c>
      <c r="K18" s="22">
        <f t="shared" si="1"/>
        <v>0</v>
      </c>
      <c r="L18" s="25">
        <f t="shared" si="2"/>
        <v>78</v>
      </c>
    </row>
    <row r="19" spans="2:12" ht="20.100000000000001" customHeight="1" x14ac:dyDescent="0.35">
      <c r="B19" s="24">
        <v>15</v>
      </c>
      <c r="C19" s="74"/>
      <c r="D19" s="21"/>
      <c r="E19" s="21"/>
      <c r="F19" s="21"/>
      <c r="G19" s="21"/>
      <c r="H19" s="85"/>
      <c r="I19" s="21"/>
      <c r="J19" s="22">
        <f t="shared" ref="J19" si="3">SUM(D19:I19)</f>
        <v>0</v>
      </c>
      <c r="K19" s="22">
        <v>0</v>
      </c>
      <c r="L19" s="25">
        <f t="shared" ref="L19" si="4">J19-K19</f>
        <v>0</v>
      </c>
    </row>
  </sheetData>
  <sortState ref="C5:L18">
    <sortCondition descending="1" ref="L5:L18"/>
  </sortState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57"/>
  <sheetViews>
    <sheetView topLeftCell="A16" workbookViewId="0">
      <selection activeCell="J57" sqref="J57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  <col min="13" max="13" width="21.7109375" customWidth="1"/>
  </cols>
  <sheetData>
    <row r="2" spans="1:11" thickBot="1" x14ac:dyDescent="0.35">
      <c r="A2" s="4"/>
      <c r="B2" s="4"/>
      <c r="C2" s="4"/>
      <c r="D2" s="4"/>
    </row>
    <row r="3" spans="1:11" ht="19.5" thickBot="1" x14ac:dyDescent="0.35">
      <c r="A3" s="4"/>
      <c r="B3" s="4"/>
      <c r="C3" s="33"/>
      <c r="D3" s="34" t="s">
        <v>83</v>
      </c>
      <c r="E3" s="35"/>
      <c r="F3" s="35"/>
      <c r="G3" s="35"/>
      <c r="I3" s="33"/>
      <c r="J3" s="34" t="s">
        <v>97</v>
      </c>
    </row>
    <row r="4" spans="1:11" ht="14.45" x14ac:dyDescent="0.3">
      <c r="A4" s="4"/>
      <c r="B4" s="4"/>
      <c r="C4" s="36">
        <v>1</v>
      </c>
      <c r="D4" s="52" t="s">
        <v>68</v>
      </c>
      <c r="E4" s="4"/>
      <c r="F4" s="4"/>
      <c r="G4" s="4"/>
      <c r="I4" s="36">
        <v>1</v>
      </c>
      <c r="J4" s="86" t="s">
        <v>47</v>
      </c>
    </row>
    <row r="5" spans="1:11" x14ac:dyDescent="0.25">
      <c r="A5" s="4"/>
      <c r="B5" s="4"/>
      <c r="C5" s="36">
        <v>2</v>
      </c>
      <c r="D5" s="40" t="s">
        <v>70</v>
      </c>
      <c r="E5" s="4"/>
      <c r="F5" s="4"/>
      <c r="G5" s="4"/>
      <c r="I5" s="36">
        <v>2</v>
      </c>
      <c r="J5" s="86" t="s">
        <v>60</v>
      </c>
    </row>
    <row r="6" spans="1:11" x14ac:dyDescent="0.25">
      <c r="A6" s="4"/>
      <c r="B6" s="4"/>
      <c r="C6" s="36">
        <v>3</v>
      </c>
      <c r="D6" s="52" t="s">
        <v>58</v>
      </c>
      <c r="E6" s="4"/>
      <c r="F6" s="4"/>
      <c r="G6" s="4"/>
      <c r="I6" s="36">
        <v>3</v>
      </c>
      <c r="J6" s="87" t="s">
        <v>61</v>
      </c>
    </row>
    <row r="7" spans="1:11" x14ac:dyDescent="0.25">
      <c r="A7" s="4"/>
      <c r="B7" s="4"/>
      <c r="C7" s="36">
        <v>4</v>
      </c>
      <c r="D7" s="52" t="s">
        <v>62</v>
      </c>
      <c r="E7" s="4"/>
      <c r="F7" s="4"/>
      <c r="G7" s="4"/>
      <c r="I7" s="36">
        <v>4</v>
      </c>
      <c r="J7" s="87" t="s">
        <v>64</v>
      </c>
    </row>
    <row r="8" spans="1:11" x14ac:dyDescent="0.25">
      <c r="A8" s="4"/>
      <c r="B8" s="4"/>
      <c r="C8" s="36">
        <v>5</v>
      </c>
      <c r="D8" s="52" t="s">
        <v>81</v>
      </c>
      <c r="E8" s="4"/>
      <c r="F8" s="4"/>
      <c r="G8" s="4"/>
      <c r="I8" s="36">
        <v>5</v>
      </c>
      <c r="J8" s="87" t="s">
        <v>98</v>
      </c>
    </row>
    <row r="9" spans="1:11" x14ac:dyDescent="0.25">
      <c r="A9" s="4"/>
      <c r="B9" s="4"/>
      <c r="C9" s="36">
        <v>6</v>
      </c>
      <c r="D9" s="52" t="s">
        <v>82</v>
      </c>
      <c r="E9" s="4"/>
      <c r="F9" s="4"/>
      <c r="G9" s="4"/>
      <c r="I9" s="36">
        <v>6</v>
      </c>
      <c r="J9" s="87"/>
    </row>
    <row r="10" spans="1:11" ht="14.45" x14ac:dyDescent="0.3">
      <c r="A10" s="4"/>
      <c r="B10" s="4"/>
      <c r="C10" s="36">
        <v>7</v>
      </c>
      <c r="D10" s="52" t="s">
        <v>56</v>
      </c>
      <c r="E10" s="4"/>
      <c r="F10" s="4"/>
      <c r="G10" s="4"/>
      <c r="I10" s="36">
        <v>7</v>
      </c>
      <c r="J10" s="70"/>
    </row>
    <row r="11" spans="1:11" ht="18.600000000000001" thickBot="1" x14ac:dyDescent="0.4">
      <c r="A11" s="4"/>
      <c r="B11" s="4"/>
      <c r="C11" s="37"/>
      <c r="D11" s="4"/>
      <c r="E11" s="35"/>
      <c r="F11" s="35"/>
      <c r="G11" s="35"/>
      <c r="I11" s="37"/>
      <c r="J11" s="4"/>
    </row>
    <row r="12" spans="1:11" ht="18.600000000000001" thickBot="1" x14ac:dyDescent="0.4">
      <c r="A12" s="10"/>
      <c r="B12" s="10"/>
      <c r="C12" s="88"/>
      <c r="D12" s="89" t="s">
        <v>2</v>
      </c>
      <c r="E12" s="10"/>
      <c r="F12" s="10"/>
      <c r="G12" s="10"/>
      <c r="H12" s="38"/>
      <c r="I12" s="90"/>
      <c r="J12" s="89" t="s">
        <v>110</v>
      </c>
      <c r="K12" s="38"/>
    </row>
    <row r="13" spans="1:11" x14ac:dyDescent="0.25">
      <c r="A13" s="10"/>
      <c r="B13" s="10"/>
      <c r="C13" s="91">
        <v>1</v>
      </c>
      <c r="D13" s="40" t="s">
        <v>1</v>
      </c>
      <c r="E13" s="10"/>
      <c r="F13" s="10"/>
      <c r="G13" s="10"/>
      <c r="H13" s="38"/>
      <c r="I13" s="91">
        <v>1</v>
      </c>
      <c r="J13" s="52" t="s">
        <v>53</v>
      </c>
      <c r="K13" s="38"/>
    </row>
    <row r="14" spans="1:11" ht="14.45" x14ac:dyDescent="0.3">
      <c r="A14" s="10"/>
      <c r="B14" s="10"/>
      <c r="C14" s="91">
        <v>2</v>
      </c>
      <c r="D14" s="52" t="s">
        <v>3</v>
      </c>
      <c r="E14" s="10"/>
      <c r="F14" s="10"/>
      <c r="G14" s="10"/>
      <c r="H14" s="38"/>
      <c r="I14" s="91">
        <v>2</v>
      </c>
      <c r="J14" s="52" t="s">
        <v>52</v>
      </c>
      <c r="K14" s="38"/>
    </row>
    <row r="15" spans="1:11" x14ac:dyDescent="0.25">
      <c r="A15" s="10"/>
      <c r="B15" s="10"/>
      <c r="C15" s="91">
        <v>3</v>
      </c>
      <c r="D15" s="52" t="s">
        <v>49</v>
      </c>
      <c r="E15" s="10"/>
      <c r="F15" s="10"/>
      <c r="G15" s="10"/>
      <c r="H15" s="38"/>
      <c r="I15" s="91">
        <v>3</v>
      </c>
      <c r="J15" s="52" t="s">
        <v>63</v>
      </c>
      <c r="K15" s="38"/>
    </row>
    <row r="16" spans="1:11" x14ac:dyDescent="0.25">
      <c r="A16" s="10"/>
      <c r="B16" s="10"/>
      <c r="C16" s="91">
        <v>4</v>
      </c>
      <c r="D16" s="52" t="s">
        <v>84</v>
      </c>
      <c r="E16" s="10"/>
      <c r="F16" s="10"/>
      <c r="G16" s="10"/>
      <c r="H16" s="38"/>
      <c r="I16" s="91">
        <v>4</v>
      </c>
      <c r="J16" s="52" t="s">
        <v>76</v>
      </c>
      <c r="K16" s="38"/>
    </row>
    <row r="17" spans="1:11" x14ac:dyDescent="0.25">
      <c r="A17" s="10"/>
      <c r="B17" s="10"/>
      <c r="C17" s="91">
        <v>5</v>
      </c>
      <c r="D17" s="52"/>
      <c r="E17" s="10"/>
      <c r="F17" s="10"/>
      <c r="G17" s="10"/>
      <c r="H17" s="38"/>
      <c r="I17" s="91">
        <v>5</v>
      </c>
      <c r="J17" s="52" t="s">
        <v>51</v>
      </c>
      <c r="K17" s="38"/>
    </row>
    <row r="18" spans="1:11" ht="14.45" x14ac:dyDescent="0.3">
      <c r="A18" s="10"/>
      <c r="B18" s="10"/>
      <c r="C18" s="91">
        <v>6</v>
      </c>
      <c r="D18" s="52"/>
      <c r="E18" s="10"/>
      <c r="F18" s="10"/>
      <c r="G18" s="10"/>
      <c r="H18" s="38"/>
      <c r="I18" s="91">
        <v>6</v>
      </c>
      <c r="J18" s="52"/>
      <c r="K18" s="38"/>
    </row>
    <row r="19" spans="1:11" ht="14.45" x14ac:dyDescent="0.3">
      <c r="A19" s="10"/>
      <c r="B19" s="10"/>
      <c r="C19" s="91">
        <v>7</v>
      </c>
      <c r="D19" s="52"/>
      <c r="E19" s="10"/>
      <c r="F19" s="10"/>
      <c r="G19" s="10"/>
      <c r="H19" s="38"/>
      <c r="I19" s="91">
        <v>7</v>
      </c>
      <c r="J19" s="52"/>
      <c r="K19" s="38"/>
    </row>
    <row r="20" spans="1:11" ht="13.5" customHeight="1" thickBot="1" x14ac:dyDescent="0.4">
      <c r="A20" s="10"/>
      <c r="B20" s="10"/>
      <c r="C20" s="88"/>
      <c r="D20" s="10"/>
      <c r="E20" s="92"/>
      <c r="F20" s="92"/>
      <c r="G20" s="92"/>
      <c r="H20" s="38"/>
      <c r="I20" s="88"/>
      <c r="J20" s="10"/>
      <c r="K20" s="38"/>
    </row>
    <row r="21" spans="1:11" ht="31.5" customHeight="1" thickBot="1" x14ac:dyDescent="0.35">
      <c r="A21" s="10"/>
      <c r="B21" s="10"/>
      <c r="C21" s="90"/>
      <c r="D21" s="89" t="s">
        <v>85</v>
      </c>
      <c r="E21" s="10"/>
      <c r="F21" s="10"/>
      <c r="G21" s="10"/>
      <c r="H21" s="38"/>
      <c r="I21" s="90"/>
      <c r="J21" s="93" t="s">
        <v>99</v>
      </c>
      <c r="K21" s="38"/>
    </row>
    <row r="22" spans="1:11" x14ac:dyDescent="0.25">
      <c r="A22" s="10"/>
      <c r="B22" s="10"/>
      <c r="C22" s="91">
        <v>1</v>
      </c>
      <c r="D22" s="52" t="s">
        <v>44</v>
      </c>
      <c r="E22" s="10"/>
      <c r="F22" s="10"/>
      <c r="G22" s="10"/>
      <c r="H22" s="38"/>
      <c r="I22" s="91">
        <v>1</v>
      </c>
      <c r="J22" s="52" t="s">
        <v>100</v>
      </c>
      <c r="K22" s="38"/>
    </row>
    <row r="23" spans="1:11" ht="18.75" x14ac:dyDescent="0.3">
      <c r="A23" s="10"/>
      <c r="B23" s="10"/>
      <c r="C23" s="91">
        <v>2</v>
      </c>
      <c r="D23" s="52" t="s">
        <v>42</v>
      </c>
      <c r="E23" s="92"/>
      <c r="F23" s="92"/>
      <c r="G23" s="92"/>
      <c r="H23" s="38"/>
      <c r="I23" s="91">
        <v>2</v>
      </c>
      <c r="J23" s="52" t="s">
        <v>101</v>
      </c>
      <c r="K23" s="38"/>
    </row>
    <row r="24" spans="1:11" x14ac:dyDescent="0.25">
      <c r="A24" s="10"/>
      <c r="B24" s="10"/>
      <c r="C24" s="91">
        <v>3</v>
      </c>
      <c r="D24" s="52" t="s">
        <v>54</v>
      </c>
      <c r="E24" s="10"/>
      <c r="F24" s="10"/>
      <c r="G24" s="10"/>
      <c r="H24" s="38"/>
      <c r="I24" s="91">
        <v>3</v>
      </c>
      <c r="J24" s="52" t="s">
        <v>102</v>
      </c>
      <c r="K24" s="38"/>
    </row>
    <row r="25" spans="1:11" x14ac:dyDescent="0.25">
      <c r="A25" s="10"/>
      <c r="B25" s="10"/>
      <c r="C25" s="91">
        <v>4</v>
      </c>
      <c r="D25" s="52" t="s">
        <v>86</v>
      </c>
      <c r="E25" s="10"/>
      <c r="F25" s="10"/>
      <c r="G25" s="10"/>
      <c r="H25" s="38"/>
      <c r="I25" s="91">
        <v>4</v>
      </c>
      <c r="J25" s="52" t="s">
        <v>103</v>
      </c>
      <c r="K25" s="38"/>
    </row>
    <row r="26" spans="1:11" x14ac:dyDescent="0.25">
      <c r="A26" s="10"/>
      <c r="B26" s="10"/>
      <c r="C26" s="91">
        <v>5</v>
      </c>
      <c r="D26" s="52" t="s">
        <v>87</v>
      </c>
      <c r="E26" s="10"/>
      <c r="F26" s="10"/>
      <c r="G26" s="10"/>
      <c r="H26" s="38"/>
      <c r="I26" s="91">
        <v>5</v>
      </c>
      <c r="J26" s="52" t="s">
        <v>55</v>
      </c>
      <c r="K26" s="38"/>
    </row>
    <row r="27" spans="1:11" x14ac:dyDescent="0.25">
      <c r="A27" s="10"/>
      <c r="B27" s="10"/>
      <c r="C27" s="91">
        <v>6</v>
      </c>
      <c r="D27" s="52" t="s">
        <v>43</v>
      </c>
      <c r="E27" s="10"/>
      <c r="F27" s="10"/>
      <c r="G27" s="10"/>
      <c r="H27" s="38"/>
      <c r="I27" s="91">
        <v>6</v>
      </c>
      <c r="J27" s="52" t="s">
        <v>104</v>
      </c>
      <c r="K27" s="38"/>
    </row>
    <row r="28" spans="1:11" ht="14.45" x14ac:dyDescent="0.3">
      <c r="A28" s="10"/>
      <c r="B28" s="10"/>
      <c r="C28" s="91">
        <v>7</v>
      </c>
      <c r="D28" s="52" t="s">
        <v>73</v>
      </c>
      <c r="E28" s="10"/>
      <c r="F28" s="10"/>
      <c r="G28" s="10"/>
      <c r="H28" s="38"/>
      <c r="I28" s="91">
        <v>7</v>
      </c>
      <c r="J28" s="52"/>
      <c r="K28" s="38"/>
    </row>
    <row r="29" spans="1:11" thickBot="1" x14ac:dyDescent="0.35">
      <c r="A29" s="10"/>
      <c r="B29" s="10"/>
      <c r="C29" s="88"/>
      <c r="D29" s="10"/>
      <c r="E29" s="10"/>
      <c r="F29" s="10"/>
      <c r="G29" s="10"/>
      <c r="H29" s="38"/>
      <c r="I29" s="88"/>
      <c r="J29" s="10"/>
      <c r="K29" s="38"/>
    </row>
    <row r="30" spans="1:11" ht="18.600000000000001" thickBot="1" x14ac:dyDescent="0.4">
      <c r="A30" s="10"/>
      <c r="B30" s="10"/>
      <c r="C30" s="90"/>
      <c r="D30" s="89" t="s">
        <v>111</v>
      </c>
      <c r="E30" s="92"/>
      <c r="F30" s="92"/>
      <c r="G30" s="92"/>
      <c r="H30" s="38"/>
      <c r="I30" s="90"/>
      <c r="J30" s="89" t="s">
        <v>65</v>
      </c>
      <c r="K30" s="38"/>
    </row>
    <row r="31" spans="1:11" x14ac:dyDescent="0.25">
      <c r="A31" s="10"/>
      <c r="B31" s="10"/>
      <c r="C31" s="91">
        <v>1</v>
      </c>
      <c r="D31" s="40" t="s">
        <v>112</v>
      </c>
      <c r="E31" s="10"/>
      <c r="F31" s="10"/>
      <c r="G31" s="10"/>
      <c r="H31" s="38"/>
      <c r="I31" s="91">
        <v>1</v>
      </c>
      <c r="J31" s="52" t="s">
        <v>0</v>
      </c>
      <c r="K31" s="38"/>
    </row>
    <row r="32" spans="1:11" x14ac:dyDescent="0.25">
      <c r="A32" s="10"/>
      <c r="B32" s="10"/>
      <c r="C32" s="91">
        <v>2</v>
      </c>
      <c r="D32" s="52" t="s">
        <v>113</v>
      </c>
      <c r="E32" s="10"/>
      <c r="F32" s="10"/>
      <c r="G32" s="10"/>
      <c r="H32" s="38"/>
      <c r="I32" s="91">
        <v>2</v>
      </c>
      <c r="J32" s="52" t="s">
        <v>59</v>
      </c>
      <c r="K32" s="38"/>
    </row>
    <row r="33" spans="1:11" x14ac:dyDescent="0.25">
      <c r="A33" s="10"/>
      <c r="B33" s="10"/>
      <c r="C33" s="91">
        <v>3</v>
      </c>
      <c r="D33" s="52" t="s">
        <v>50</v>
      </c>
      <c r="E33" s="10"/>
      <c r="F33" s="10"/>
      <c r="G33" s="10"/>
      <c r="H33" s="38"/>
      <c r="I33" s="91">
        <v>3</v>
      </c>
      <c r="J33" s="52" t="s">
        <v>46</v>
      </c>
      <c r="K33" s="38"/>
    </row>
    <row r="34" spans="1:11" x14ac:dyDescent="0.25">
      <c r="A34" s="10"/>
      <c r="B34" s="10"/>
      <c r="C34" s="91">
        <v>4</v>
      </c>
      <c r="D34" s="52" t="s">
        <v>114</v>
      </c>
      <c r="E34" s="10"/>
      <c r="F34" s="10"/>
      <c r="G34" s="10"/>
      <c r="H34" s="38"/>
      <c r="I34" s="91">
        <v>4</v>
      </c>
      <c r="J34" s="52" t="s">
        <v>80</v>
      </c>
      <c r="K34" s="38"/>
    </row>
    <row r="35" spans="1:11" x14ac:dyDescent="0.25">
      <c r="A35" s="10"/>
      <c r="B35" s="10"/>
      <c r="C35" s="91">
        <v>5</v>
      </c>
      <c r="D35" s="52" t="s">
        <v>151</v>
      </c>
      <c r="E35" s="10"/>
      <c r="F35" s="10"/>
      <c r="G35" s="10"/>
      <c r="H35" s="38"/>
      <c r="I35" s="91">
        <v>5</v>
      </c>
      <c r="J35" s="52"/>
      <c r="K35" s="38"/>
    </row>
    <row r="36" spans="1:11" ht="14.45" x14ac:dyDescent="0.3">
      <c r="A36" s="10"/>
      <c r="B36" s="10"/>
      <c r="C36" s="91">
        <v>6</v>
      </c>
      <c r="D36" s="52"/>
      <c r="E36" s="10"/>
      <c r="F36" s="10"/>
      <c r="G36" s="10"/>
      <c r="H36" s="38"/>
      <c r="I36" s="91">
        <v>6</v>
      </c>
      <c r="J36" s="52"/>
      <c r="K36" s="38"/>
    </row>
    <row r="37" spans="1:11" ht="14.45" x14ac:dyDescent="0.3">
      <c r="A37" s="10"/>
      <c r="B37" s="10"/>
      <c r="C37" s="91">
        <v>7</v>
      </c>
      <c r="D37" s="52"/>
      <c r="E37" s="10"/>
      <c r="F37" s="10"/>
      <c r="G37" s="10"/>
      <c r="H37" s="38"/>
      <c r="I37" s="91">
        <v>7</v>
      </c>
      <c r="J37" s="52"/>
      <c r="K37" s="38"/>
    </row>
    <row r="38" spans="1:11" thickBot="1" x14ac:dyDescent="0.35">
      <c r="A38" s="10"/>
      <c r="B38" s="10"/>
      <c r="C38" s="90"/>
      <c r="D38" s="10"/>
      <c r="E38" s="10"/>
      <c r="F38" s="10"/>
      <c r="G38" s="10"/>
      <c r="H38" s="38"/>
      <c r="I38" s="90"/>
      <c r="J38" s="38"/>
      <c r="K38" s="38"/>
    </row>
    <row r="39" spans="1:11" ht="18.600000000000001" thickBot="1" x14ac:dyDescent="0.4">
      <c r="A39" s="10"/>
      <c r="B39" s="10"/>
      <c r="C39" s="91"/>
      <c r="D39" s="89" t="s">
        <v>105</v>
      </c>
      <c r="E39" s="92"/>
      <c r="F39" s="92"/>
      <c r="G39" s="92"/>
      <c r="H39" s="38"/>
      <c r="I39" s="90"/>
      <c r="J39" s="89" t="s">
        <v>88</v>
      </c>
      <c r="K39" s="38"/>
    </row>
    <row r="40" spans="1:11" x14ac:dyDescent="0.25">
      <c r="A40" s="10"/>
      <c r="B40" s="10"/>
      <c r="C40" s="91">
        <v>1</v>
      </c>
      <c r="D40" s="52" t="s">
        <v>67</v>
      </c>
      <c r="E40" s="10"/>
      <c r="F40" s="10"/>
      <c r="G40" s="10"/>
      <c r="H40" s="38"/>
      <c r="I40" s="91">
        <v>1</v>
      </c>
      <c r="J40" s="40" t="s">
        <v>75</v>
      </c>
      <c r="K40" s="38"/>
    </row>
    <row r="41" spans="1:11" x14ac:dyDescent="0.25">
      <c r="A41" s="10"/>
      <c r="B41" s="10"/>
      <c r="C41" s="91">
        <v>2</v>
      </c>
      <c r="D41" s="87" t="s">
        <v>69</v>
      </c>
      <c r="E41" s="10"/>
      <c r="F41" s="10"/>
      <c r="G41" s="10"/>
      <c r="H41" s="38"/>
      <c r="I41" s="91">
        <v>2</v>
      </c>
      <c r="J41" s="52" t="s">
        <v>89</v>
      </c>
      <c r="K41" s="38"/>
    </row>
    <row r="42" spans="1:11" x14ac:dyDescent="0.25">
      <c r="A42" s="10"/>
      <c r="B42" s="10"/>
      <c r="C42" s="91">
        <v>3</v>
      </c>
      <c r="D42" s="52" t="s">
        <v>79</v>
      </c>
      <c r="E42" s="10"/>
      <c r="F42" s="10"/>
      <c r="G42" s="10"/>
      <c r="H42" s="38"/>
      <c r="I42" s="91">
        <v>3</v>
      </c>
      <c r="J42" s="52" t="s">
        <v>77</v>
      </c>
      <c r="K42" s="38"/>
    </row>
    <row r="43" spans="1:11" x14ac:dyDescent="0.25">
      <c r="A43" s="10"/>
      <c r="B43" s="10"/>
      <c r="C43" s="91">
        <v>4</v>
      </c>
      <c r="D43" s="52" t="s">
        <v>106</v>
      </c>
      <c r="E43" s="10"/>
      <c r="F43" s="10"/>
      <c r="G43" s="10"/>
      <c r="H43" s="38"/>
      <c r="I43" s="91">
        <v>4</v>
      </c>
      <c r="J43" s="52" t="s">
        <v>90</v>
      </c>
      <c r="K43" s="38"/>
    </row>
    <row r="44" spans="1:11" x14ac:dyDescent="0.25">
      <c r="A44" s="10"/>
      <c r="B44" s="10"/>
      <c r="C44" s="91">
        <v>5</v>
      </c>
      <c r="D44" s="52" t="s">
        <v>107</v>
      </c>
      <c r="E44" s="10"/>
      <c r="F44" s="10"/>
      <c r="G44" s="10"/>
      <c r="H44" s="38"/>
      <c r="I44" s="91">
        <v>5</v>
      </c>
      <c r="J44" s="52" t="s">
        <v>71</v>
      </c>
      <c r="K44" s="38"/>
    </row>
    <row r="45" spans="1:11" ht="15.75" customHeight="1" x14ac:dyDescent="0.3">
      <c r="A45" s="10"/>
      <c r="B45" s="10"/>
      <c r="C45" s="91">
        <v>6</v>
      </c>
      <c r="D45" s="52" t="s">
        <v>108</v>
      </c>
      <c r="E45" s="92"/>
      <c r="F45" s="92"/>
      <c r="G45" s="92"/>
      <c r="H45" s="38"/>
      <c r="I45" s="91">
        <v>6</v>
      </c>
      <c r="J45" s="52" t="s">
        <v>66</v>
      </c>
      <c r="K45" s="38"/>
    </row>
    <row r="46" spans="1:11" x14ac:dyDescent="0.25">
      <c r="A46" s="10"/>
      <c r="B46" s="10"/>
      <c r="C46" s="91">
        <v>7</v>
      </c>
      <c r="D46" s="52" t="s">
        <v>109</v>
      </c>
      <c r="E46" s="10"/>
      <c r="F46" s="10"/>
      <c r="G46" s="10"/>
      <c r="H46" s="38"/>
      <c r="I46" s="91">
        <v>7</v>
      </c>
      <c r="J46" s="52" t="s">
        <v>74</v>
      </c>
      <c r="K46" s="38"/>
    </row>
    <row r="47" spans="1:11" ht="15.75" thickBot="1" x14ac:dyDescent="0.3">
      <c r="A47" s="10"/>
      <c r="B47" s="10"/>
      <c r="C47" s="90"/>
      <c r="D47" s="10"/>
      <c r="E47" s="10"/>
      <c r="F47" s="10"/>
      <c r="G47" s="10"/>
      <c r="H47" s="38"/>
      <c r="I47" s="88"/>
      <c r="J47" s="10"/>
      <c r="K47" s="38"/>
    </row>
    <row r="48" spans="1:11" ht="19.5" thickBot="1" x14ac:dyDescent="0.35">
      <c r="A48" s="10"/>
      <c r="B48" s="10"/>
      <c r="C48" s="91"/>
      <c r="D48" s="89" t="s">
        <v>91</v>
      </c>
      <c r="E48" s="10"/>
      <c r="F48" s="10"/>
      <c r="G48" s="10"/>
      <c r="H48" s="38"/>
      <c r="I48" s="90"/>
      <c r="J48" s="89" t="s">
        <v>115</v>
      </c>
      <c r="K48" s="38"/>
    </row>
    <row r="49" spans="1:11" ht="18.75" x14ac:dyDescent="0.3">
      <c r="A49" s="10"/>
      <c r="B49" s="10"/>
      <c r="C49" s="91">
        <v>1</v>
      </c>
      <c r="D49" s="87" t="s">
        <v>14</v>
      </c>
      <c r="E49" s="92"/>
      <c r="F49" s="92"/>
      <c r="G49" s="92"/>
      <c r="H49" s="38"/>
      <c r="I49" s="91">
        <v>1</v>
      </c>
      <c r="J49" s="40" t="s">
        <v>116</v>
      </c>
      <c r="K49" s="38"/>
    </row>
    <row r="50" spans="1:11" x14ac:dyDescent="0.25">
      <c r="A50" s="10"/>
      <c r="B50" s="10"/>
      <c r="C50" s="91">
        <v>2</v>
      </c>
      <c r="D50" s="87" t="s">
        <v>92</v>
      </c>
      <c r="E50" s="10"/>
      <c r="F50" s="10"/>
      <c r="G50" s="10"/>
      <c r="H50" s="38"/>
      <c r="I50" s="91">
        <v>2</v>
      </c>
      <c r="J50" s="52" t="s">
        <v>117</v>
      </c>
      <c r="K50" s="38"/>
    </row>
    <row r="51" spans="1:11" x14ac:dyDescent="0.25">
      <c r="A51" s="10"/>
      <c r="B51" s="10"/>
      <c r="C51" s="91">
        <v>3</v>
      </c>
      <c r="D51" s="87" t="s">
        <v>93</v>
      </c>
      <c r="E51" s="10"/>
      <c r="F51" s="10"/>
      <c r="G51" s="10"/>
      <c r="H51" s="38"/>
      <c r="I51" s="91">
        <v>3</v>
      </c>
      <c r="J51" s="52" t="s">
        <v>118</v>
      </c>
      <c r="K51" s="38"/>
    </row>
    <row r="52" spans="1:11" x14ac:dyDescent="0.25">
      <c r="A52" s="10"/>
      <c r="B52" s="10"/>
      <c r="C52" s="91">
        <v>4</v>
      </c>
      <c r="D52" s="87" t="s">
        <v>94</v>
      </c>
      <c r="E52" s="10"/>
      <c r="F52" s="10"/>
      <c r="G52" s="10"/>
      <c r="H52" s="38"/>
      <c r="I52" s="91">
        <v>4</v>
      </c>
      <c r="J52" s="52" t="s">
        <v>119</v>
      </c>
      <c r="K52" s="38"/>
    </row>
    <row r="53" spans="1:11" x14ac:dyDescent="0.25">
      <c r="A53" s="10"/>
      <c r="B53" s="10"/>
      <c r="C53" s="91">
        <v>5</v>
      </c>
      <c r="D53" s="87" t="s">
        <v>95</v>
      </c>
      <c r="E53" s="10"/>
      <c r="F53" s="10"/>
      <c r="G53" s="10"/>
      <c r="H53" s="38"/>
      <c r="I53" s="91">
        <v>5</v>
      </c>
      <c r="J53" s="52" t="s">
        <v>120</v>
      </c>
      <c r="K53" s="38"/>
    </row>
    <row r="54" spans="1:11" x14ac:dyDescent="0.25">
      <c r="A54" s="10"/>
      <c r="B54" s="10"/>
      <c r="C54" s="91">
        <v>6</v>
      </c>
      <c r="D54" s="87" t="s">
        <v>78</v>
      </c>
      <c r="E54" s="10"/>
      <c r="F54" s="10"/>
      <c r="G54" s="10"/>
      <c r="H54" s="38"/>
      <c r="I54" s="91">
        <v>6</v>
      </c>
      <c r="J54" s="52"/>
      <c r="K54" s="38"/>
    </row>
    <row r="55" spans="1:11" x14ac:dyDescent="0.25">
      <c r="A55" s="10"/>
      <c r="B55" s="10"/>
      <c r="C55" s="91">
        <v>7</v>
      </c>
      <c r="D55" s="87" t="s">
        <v>96</v>
      </c>
      <c r="E55" s="10"/>
      <c r="F55" s="10"/>
      <c r="G55" s="10"/>
      <c r="H55" s="38"/>
      <c r="I55" s="91">
        <v>7</v>
      </c>
      <c r="J55" s="52"/>
      <c r="K55" s="38"/>
    </row>
    <row r="56" spans="1:11" ht="15.75" thickBot="1" x14ac:dyDescent="0.3">
      <c r="A56" s="10"/>
      <c r="B56" s="10"/>
      <c r="C56" s="90"/>
      <c r="D56" s="10"/>
      <c r="E56" s="10"/>
      <c r="F56" s="10"/>
      <c r="G56" s="10"/>
      <c r="H56" s="38"/>
      <c r="I56" s="38"/>
      <c r="J56" s="38"/>
      <c r="K56" s="38"/>
    </row>
    <row r="57" spans="1:11" ht="19.5" thickBot="1" x14ac:dyDescent="0.35">
      <c r="A57" s="4"/>
      <c r="C57" s="91"/>
      <c r="D57" s="89" t="s">
        <v>145</v>
      </c>
      <c r="E57" s="10"/>
      <c r="F57" s="10"/>
      <c r="G57" s="10"/>
      <c r="H57" s="38"/>
      <c r="I57" s="90"/>
      <c r="J57" s="112" t="s">
        <v>155</v>
      </c>
    </row>
    <row r="58" spans="1:11" ht="18.75" x14ac:dyDescent="0.3">
      <c r="A58" s="4"/>
      <c r="C58" s="91">
        <v>1</v>
      </c>
      <c r="D58" s="87" t="s">
        <v>139</v>
      </c>
      <c r="E58" s="92"/>
      <c r="F58" s="92"/>
      <c r="G58" s="92"/>
      <c r="H58" s="38"/>
      <c r="I58" s="91">
        <v>1</v>
      </c>
      <c r="J58" s="40" t="s">
        <v>141</v>
      </c>
    </row>
    <row r="59" spans="1:11" x14ac:dyDescent="0.25">
      <c r="A59" s="4"/>
      <c r="C59" s="91">
        <v>2</v>
      </c>
      <c r="D59" s="87" t="s">
        <v>146</v>
      </c>
      <c r="E59" s="10"/>
      <c r="F59" s="10"/>
      <c r="G59" s="10"/>
      <c r="H59" s="38"/>
      <c r="I59" s="91">
        <v>2</v>
      </c>
      <c r="J59" s="52" t="s">
        <v>142</v>
      </c>
    </row>
    <row r="60" spans="1:11" x14ac:dyDescent="0.25">
      <c r="A60" s="4"/>
      <c r="C60" s="91">
        <v>3</v>
      </c>
      <c r="D60" s="87" t="s">
        <v>140</v>
      </c>
      <c r="E60" s="10"/>
      <c r="F60" s="10"/>
      <c r="G60" s="10"/>
      <c r="H60" s="38"/>
      <c r="I60" s="91">
        <v>3</v>
      </c>
      <c r="J60" s="52" t="s">
        <v>147</v>
      </c>
    </row>
    <row r="61" spans="1:11" x14ac:dyDescent="0.25">
      <c r="A61" s="4"/>
      <c r="C61" s="91">
        <v>4</v>
      </c>
      <c r="D61" s="87"/>
      <c r="E61" s="10"/>
      <c r="F61" s="10"/>
      <c r="G61" s="10"/>
      <c r="H61" s="38"/>
      <c r="I61" s="91">
        <v>4</v>
      </c>
      <c r="J61" s="52" t="s">
        <v>143</v>
      </c>
    </row>
    <row r="62" spans="1:11" x14ac:dyDescent="0.25">
      <c r="A62" s="4"/>
      <c r="C62" s="91">
        <v>5</v>
      </c>
      <c r="D62" s="87"/>
      <c r="E62" s="10"/>
      <c r="F62" s="10"/>
      <c r="G62" s="10"/>
      <c r="H62" s="38"/>
      <c r="I62" s="91">
        <v>5</v>
      </c>
      <c r="J62" s="52"/>
    </row>
    <row r="63" spans="1:11" x14ac:dyDescent="0.25">
      <c r="A63" s="4"/>
      <c r="C63" s="91">
        <v>6</v>
      </c>
      <c r="D63" s="87"/>
      <c r="E63" s="10"/>
      <c r="F63" s="10"/>
      <c r="G63" s="10"/>
      <c r="H63" s="38"/>
      <c r="I63" s="91">
        <v>6</v>
      </c>
      <c r="J63" s="52"/>
    </row>
    <row r="64" spans="1:11" x14ac:dyDescent="0.25">
      <c r="A64" s="4"/>
      <c r="B64" s="4"/>
      <c r="C64" s="91">
        <v>7</v>
      </c>
      <c r="D64" s="87"/>
      <c r="E64" s="10"/>
      <c r="F64" s="10"/>
      <c r="G64" s="10"/>
      <c r="H64" s="38"/>
      <c r="I64" s="91">
        <v>7</v>
      </c>
      <c r="J64" s="52"/>
    </row>
    <row r="65" spans="1:4" x14ac:dyDescent="0.25">
      <c r="A65" s="4"/>
      <c r="B65" s="12"/>
      <c r="C65" s="4"/>
      <c r="D65" s="4"/>
    </row>
    <row r="66" spans="1:4" x14ac:dyDescent="0.25">
      <c r="A66" s="4"/>
      <c r="B66" s="12"/>
      <c r="C66" s="4"/>
      <c r="D66" s="4"/>
    </row>
    <row r="67" spans="1:4" x14ac:dyDescent="0.25">
      <c r="A67" s="4"/>
      <c r="B67" s="12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D238" s="4"/>
    </row>
    <row r="239" spans="1:4" x14ac:dyDescent="0.25">
      <c r="A239" s="4"/>
      <c r="B239" s="4"/>
    </row>
    <row r="240" spans="1:4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</sheetData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Rezultati 2. kolo</vt:lpstr>
      <vt:lpstr>NETO</vt:lpstr>
      <vt:lpstr>UKUPNO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2022-02-06T16:28:03Z</cp:lastPrinted>
  <dcterms:created xsi:type="dcterms:W3CDTF">2014-01-20T09:00:26Z</dcterms:created>
  <dcterms:modified xsi:type="dcterms:W3CDTF">2022-02-28T09:27:13Z</dcterms:modified>
</cp:coreProperties>
</file>